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AA_ROK_2020\HOME_1\Nové věci\Změna Rokytná\7_kolo\"/>
    </mc:Choice>
  </mc:AlternateContent>
  <bookViews>
    <workbookView xWindow="-105" yWindow="-105" windowWidth="23250" windowHeight="12570" activeTab="1"/>
  </bookViews>
  <sheets>
    <sheet name="Tab. f) dle MPIN" sheetId="3" r:id="rId1"/>
    <sheet name="Kontrolní tab. fin. plánů SCLLD" sheetId="2" r:id="rId2"/>
  </sheets>
  <definedNames>
    <definedName name="_xlnm.Print_Area" localSheetId="1">'Kontrolní tab. fin. plánů SCLLD'!$C$1:$Z$53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8" i="3" l="1"/>
  <c r="E78" i="3"/>
  <c r="D21" i="2" l="1"/>
  <c r="D66" i="2" l="1"/>
  <c r="E66" i="2" s="1"/>
  <c r="C65" i="2"/>
  <c r="D63" i="2"/>
  <c r="C63" i="2"/>
  <c r="D57" i="2"/>
  <c r="C57" i="2"/>
  <c r="D54" i="2"/>
  <c r="E54" i="2" s="1"/>
  <c r="D55" i="2"/>
  <c r="E55" i="2" s="1"/>
  <c r="D56" i="2"/>
  <c r="E56" i="2" s="1"/>
  <c r="D58" i="2"/>
  <c r="E58" i="2" s="1"/>
  <c r="D59" i="2"/>
  <c r="E59" i="2" s="1"/>
  <c r="D60" i="2"/>
  <c r="E60" i="2" s="1"/>
  <c r="D61" i="2"/>
  <c r="E61" i="2" s="1"/>
  <c r="D62" i="2"/>
  <c r="E62" i="2" s="1"/>
  <c r="E63" i="2"/>
  <c r="D64" i="2"/>
  <c r="E64" i="2" s="1"/>
  <c r="D65" i="2"/>
  <c r="E65" i="2" s="1"/>
  <c r="D67" i="2"/>
  <c r="E67" i="2" s="1"/>
  <c r="D68" i="2"/>
  <c r="E68" i="2" s="1"/>
  <c r="C54" i="2"/>
  <c r="C55" i="2"/>
  <c r="C56" i="2"/>
  <c r="C58" i="2"/>
  <c r="C59" i="2"/>
  <c r="C60" i="2"/>
  <c r="C61" i="2"/>
  <c r="C62" i="2"/>
  <c r="C64" i="2"/>
  <c r="C66" i="2"/>
  <c r="C67" i="2"/>
  <c r="C68" i="2"/>
  <c r="Z36" i="2"/>
  <c r="Z37" i="2"/>
  <c r="Z38" i="2"/>
  <c r="Z39" i="2"/>
  <c r="Z40" i="2"/>
  <c r="Z41" i="2"/>
  <c r="Z42" i="2"/>
  <c r="Z43" i="2"/>
  <c r="Z44" i="2"/>
  <c r="Z45" i="2"/>
  <c r="Z46" i="2"/>
  <c r="Z47" i="2"/>
  <c r="W36" i="2"/>
  <c r="W37" i="2"/>
  <c r="W38" i="2"/>
  <c r="W39" i="2"/>
  <c r="W40" i="2"/>
  <c r="W41" i="2"/>
  <c r="W42" i="2"/>
  <c r="W43" i="2"/>
  <c r="W44" i="2"/>
  <c r="W45" i="2"/>
  <c r="W46" i="2"/>
  <c r="W47" i="2"/>
  <c r="T37" i="2"/>
  <c r="T38" i="2"/>
  <c r="T39" i="2"/>
  <c r="T40" i="2"/>
  <c r="T41" i="2"/>
  <c r="T42" i="2"/>
  <c r="T43" i="2"/>
  <c r="T44" i="2"/>
  <c r="T45" i="2"/>
  <c r="T46" i="2"/>
  <c r="T47" i="2"/>
  <c r="Q37" i="2"/>
  <c r="Q38" i="2"/>
  <c r="Q39" i="2"/>
  <c r="Q40" i="2"/>
  <c r="Q41" i="2"/>
  <c r="Q42" i="2"/>
  <c r="Q43" i="2"/>
  <c r="Q44" i="2"/>
  <c r="Q45" i="2"/>
  <c r="Q46" i="2"/>
  <c r="Q47" i="2"/>
  <c r="N36" i="2"/>
  <c r="N37" i="2"/>
  <c r="N38" i="2"/>
  <c r="N39" i="2"/>
  <c r="N40" i="2"/>
  <c r="N41" i="2"/>
  <c r="N42" i="2"/>
  <c r="N43" i="2"/>
  <c r="N44" i="2"/>
  <c r="N45" i="2"/>
  <c r="N46" i="2"/>
  <c r="N47" i="2"/>
  <c r="K36" i="2"/>
  <c r="K37" i="2"/>
  <c r="K38" i="2"/>
  <c r="K39" i="2"/>
  <c r="K40" i="2"/>
  <c r="K41" i="2"/>
  <c r="K42" i="2"/>
  <c r="K43" i="2"/>
  <c r="K44" i="2"/>
  <c r="K45" i="2"/>
  <c r="K46" i="2"/>
  <c r="K47" i="2"/>
  <c r="H37" i="2"/>
  <c r="H38" i="2"/>
  <c r="H39" i="2"/>
  <c r="H40" i="2"/>
  <c r="H41" i="2"/>
  <c r="H42" i="2"/>
  <c r="H43" i="2"/>
  <c r="H44" i="2"/>
  <c r="H45" i="2"/>
  <c r="H46" i="2"/>
  <c r="H47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57" i="2" l="1"/>
  <c r="O13" i="2"/>
  <c r="F14" i="2" l="1"/>
  <c r="C53" i="2" l="1"/>
  <c r="F48" i="2" l="1"/>
  <c r="I48" i="2"/>
  <c r="J48" i="2"/>
  <c r="F26" i="2" l="1"/>
  <c r="E21" i="2" l="1"/>
  <c r="G26" i="2" s="1"/>
  <c r="D53" i="2" l="1"/>
  <c r="E53" i="2" s="1"/>
  <c r="D69" i="2" l="1"/>
  <c r="C69" i="2"/>
  <c r="Q36" i="2"/>
  <c r="N35" i="2"/>
  <c r="H36" i="2"/>
  <c r="O14" i="2" l="1"/>
  <c r="E33" i="2"/>
  <c r="H33" i="2"/>
  <c r="K33" i="2"/>
  <c r="N33" i="2"/>
  <c r="Q33" i="2"/>
  <c r="T33" i="2"/>
  <c r="W33" i="2"/>
  <c r="Z33" i="2"/>
  <c r="E34" i="2"/>
  <c r="H34" i="2"/>
  <c r="K34" i="2"/>
  <c r="N34" i="2"/>
  <c r="Q34" i="2"/>
  <c r="T34" i="2"/>
  <c r="W34" i="2"/>
  <c r="Z34" i="2"/>
  <c r="H35" i="2"/>
  <c r="K35" i="2"/>
  <c r="Q35" i="2"/>
  <c r="T35" i="2"/>
  <c r="W35" i="2"/>
  <c r="Z35" i="2"/>
  <c r="T36" i="2"/>
  <c r="O15" i="2"/>
  <c r="N14" i="2"/>
  <c r="N13" i="2"/>
  <c r="X48" i="2"/>
  <c r="O20" i="2" s="1"/>
  <c r="Y48" i="2"/>
  <c r="Z48" i="2" s="1"/>
  <c r="V48" i="2"/>
  <c r="G48" i="2"/>
  <c r="H48" i="2" s="1"/>
  <c r="N15" i="2"/>
  <c r="N16" i="2"/>
  <c r="N17" i="2"/>
  <c r="N18" i="2"/>
  <c r="N19" i="2"/>
  <c r="N20" i="2"/>
  <c r="Q32" i="2"/>
  <c r="N32" i="2"/>
  <c r="Z32" i="2"/>
  <c r="W32" i="2"/>
  <c r="T32" i="2"/>
  <c r="E48" i="2"/>
  <c r="E32" i="2"/>
  <c r="H32" i="2"/>
  <c r="K32" i="2"/>
  <c r="U48" i="2"/>
  <c r="O19" i="2" s="1"/>
  <c r="S48" i="2"/>
  <c r="R48" i="2"/>
  <c r="O18" i="2" s="1"/>
  <c r="P48" i="2"/>
  <c r="O48" i="2"/>
  <c r="O17" i="2" s="1"/>
  <c r="M48" i="2"/>
  <c r="L48" i="2"/>
  <c r="O16" i="2" s="1"/>
  <c r="E69" i="2"/>
  <c r="F20" i="2"/>
  <c r="F19" i="2"/>
  <c r="F18" i="2"/>
  <c r="F17" i="2"/>
  <c r="F16" i="2"/>
  <c r="F15" i="2"/>
  <c r="F13" i="2"/>
  <c r="W48" i="2" l="1"/>
  <c r="P13" i="2"/>
  <c r="P17" i="2"/>
  <c r="P18" i="2"/>
  <c r="P20" i="2"/>
  <c r="T48" i="2"/>
  <c r="Q48" i="2"/>
  <c r="P19" i="2"/>
  <c r="P15" i="2"/>
  <c r="N48" i="2"/>
  <c r="K48" i="2"/>
  <c r="P16" i="2"/>
  <c r="P14" i="2"/>
  <c r="H17" i="2"/>
  <c r="I14" i="2"/>
  <c r="K14" i="2" s="1"/>
  <c r="I15" i="2"/>
  <c r="K15" i="2" s="1"/>
  <c r="H13" i="2"/>
  <c r="H19" i="2"/>
  <c r="I18" i="2"/>
  <c r="K18" i="2" s="1"/>
  <c r="H20" i="2"/>
  <c r="H14" i="2"/>
  <c r="I20" i="2"/>
  <c r="K20" i="2" s="1"/>
  <c r="H16" i="2"/>
  <c r="F21" i="2"/>
  <c r="I17" i="2"/>
  <c r="K17" i="2" s="1"/>
  <c r="I13" i="2"/>
  <c r="K13" i="2" s="1"/>
  <c r="H21" i="2"/>
  <c r="I19" i="2"/>
  <c r="K19" i="2" s="1"/>
  <c r="I16" i="2"/>
  <c r="K16" i="2" s="1"/>
  <c r="H18" i="2"/>
  <c r="H15" i="2"/>
</calcChain>
</file>

<file path=xl/comments1.xml><?xml version="1.0" encoding="utf-8"?>
<comments xmlns="http://schemas.openxmlformats.org/spreadsheetml/2006/main">
  <authors>
    <author>Sedláčková Martina</author>
    <author>Bílý Pavel</author>
  </authors>
  <commentList>
    <comment ref="E15" authorId="0" shapeId="0">
      <text>
        <r>
          <rPr>
            <sz val="9"/>
            <color indexed="81"/>
            <rFont val="Tahoma"/>
            <family val="2"/>
            <charset val="238"/>
          </rPr>
          <t>Uveďte reálné čerpání za rok 2018 (ŽoP ve stavu nejméně P10 Proplacená příjemci/Vypořádána).</t>
        </r>
        <r>
          <rPr>
            <u/>
            <sz val="9"/>
            <color indexed="81"/>
            <rFont val="Tahoma"/>
            <family val="2"/>
            <charset val="238"/>
          </rPr>
          <t xml:space="preserve"> </t>
        </r>
      </text>
    </comment>
    <comment ref="E16" authorId="1" shapeId="0">
      <text>
        <r>
          <rPr>
            <sz val="9"/>
            <color indexed="81"/>
            <rFont val="Tahoma"/>
            <family val="2"/>
            <charset val="238"/>
          </rPr>
          <t>Uveďte reálné čerpání podle přehledu od ŘO IROP (ŽoP ve stavu nejméně P4 Zaregistrována).</t>
        </r>
      </text>
    </comment>
    <comment ref="D21" authorId="1" shapeId="0">
      <text>
        <r>
          <rPr>
            <sz val="9"/>
            <color indexed="81"/>
            <rFont val="Tahoma"/>
            <family val="2"/>
            <charset val="238"/>
          </rPr>
          <t>Hodnota musí být totožná s buňkou C59.</t>
        </r>
      </text>
    </comment>
    <comment ref="E21" authorId="1" shapeId="0">
      <text>
        <r>
          <rPr>
            <sz val="9"/>
            <color indexed="81"/>
            <rFont val="Tahoma"/>
            <family val="2"/>
            <charset val="238"/>
          </rPr>
          <t>Hodnota musí být totožná s buňkou D59</t>
        </r>
      </text>
    </comment>
    <comment ref="E25" authorId="0" shapeId="0">
      <text>
        <r>
          <rPr>
            <sz val="9"/>
            <color indexed="81"/>
            <rFont val="Tahoma"/>
            <family val="2"/>
            <charset val="238"/>
          </rPr>
          <t xml:space="preserve">Již dříve stanovený kurz ŘO IROP k 31.10.2018 </t>
        </r>
      </text>
    </comment>
    <comment ref="D26" authorId="0" shapeId="0">
      <text>
        <r>
          <rPr>
            <u/>
            <sz val="9"/>
            <color indexed="81"/>
            <rFont val="Tahoma"/>
            <family val="2"/>
            <charset val="238"/>
          </rPr>
          <t xml:space="preserve">Zde ponechte částku z dokumentu ŘO IROP s názvem - "Přepočet alokace MAS k 31.10.2018". </t>
        </r>
      </text>
    </comment>
    <comment ref="C69" authorId="0" shapeId="0">
      <text>
        <r>
          <rPr>
            <sz val="9"/>
            <color indexed="81"/>
            <rFont val="Tahoma"/>
            <family val="2"/>
            <charset val="238"/>
          </rPr>
          <t>Hodnota musí být totožná s buňkou D21.</t>
        </r>
      </text>
    </comment>
    <comment ref="D69" authorId="0" shapeId="0">
      <text>
        <r>
          <rPr>
            <sz val="9"/>
            <color indexed="81"/>
            <rFont val="Tahoma"/>
            <family val="2"/>
            <charset val="238"/>
          </rPr>
          <t>Hodnota musí být totožná s buňkou E21.</t>
        </r>
      </text>
    </comment>
  </commentList>
</comments>
</file>

<file path=xl/sharedStrings.xml><?xml version="1.0" encoding="utf-8"?>
<sst xmlns="http://schemas.openxmlformats.org/spreadsheetml/2006/main" count="268" uniqueCount="85">
  <si>
    <t>Rok</t>
  </si>
  <si>
    <t xml:space="preserve">Celkové způsobilé výdaje (CZV) </t>
  </si>
  <si>
    <t>Z toho</t>
  </si>
  <si>
    <t xml:space="preserve">Podíl příspěvku Unie na Příspěvku Unie - Celkem (%) </t>
  </si>
  <si>
    <t>Podíl příspěvku Unie na Příspěvku unie - Celkem (%) kumulativně</t>
  </si>
  <si>
    <t>Příspěvek Unie</t>
  </si>
  <si>
    <t>Celkem</t>
  </si>
  <si>
    <t>x</t>
  </si>
  <si>
    <t>Registrační číslo ISg:</t>
  </si>
  <si>
    <t>SC 4.1:</t>
  </si>
  <si>
    <r>
      <t>Podíl příspěvku EU na CZV (%) -</t>
    </r>
    <r>
      <rPr>
        <b/>
        <sz val="11"/>
        <color rgb="FFFF0000"/>
        <rFont val="Calibri"/>
        <family val="2"/>
        <charset val="238"/>
        <scheme val="minor"/>
      </rPr>
      <t>max 95%</t>
    </r>
  </si>
  <si>
    <r>
      <t xml:space="preserve">Národní veřejné zdroje = </t>
    </r>
    <r>
      <rPr>
        <b/>
        <sz val="11"/>
        <color rgb="FFFF0000"/>
        <rFont val="Calibri"/>
        <family val="2"/>
        <charset val="238"/>
        <scheme val="minor"/>
      </rPr>
      <t>SR = 0,- Kč</t>
    </r>
  </si>
  <si>
    <t>CZV</t>
  </si>
  <si>
    <t xml:space="preserve">příspěvek EU </t>
  </si>
  <si>
    <t>podíl příspěvku EU na CZV v %</t>
  </si>
  <si>
    <t xml:space="preserve">Kontrolní hranice </t>
  </si>
  <si>
    <t xml:space="preserve">Splnění kontrolní hranice </t>
  </si>
  <si>
    <t xml:space="preserve">Rok </t>
  </si>
  <si>
    <r>
      <rPr>
        <b/>
        <sz val="11"/>
        <rFont val="Calibri"/>
        <family val="2"/>
        <charset val="238"/>
        <scheme val="minor"/>
      </rPr>
      <t>T</t>
    </r>
    <r>
      <rPr>
        <b/>
        <u val="double"/>
        <sz val="11"/>
        <rFont val="Calibri"/>
        <family val="2"/>
        <charset val="238"/>
        <scheme val="minor"/>
      </rPr>
      <t xml:space="preserve">abulka f </t>
    </r>
    <r>
      <rPr>
        <b/>
        <u val="double"/>
        <sz val="11"/>
        <color theme="1"/>
        <rFont val="Calibri"/>
        <family val="2"/>
        <charset val="238"/>
        <scheme val="minor"/>
      </rPr>
      <t>- "Financování SCLLD v jednotlivých letech podle specifických cílů operačních programů"</t>
    </r>
  </si>
  <si>
    <t xml:space="preserve">Tabulka e) "Financování podle jednotlivých SC a opatření v letech" </t>
  </si>
  <si>
    <t>Tabulka F</t>
  </si>
  <si>
    <t>Tabulka E</t>
  </si>
  <si>
    <t>Porovnání tabulek</t>
  </si>
  <si>
    <t xml:space="preserve">*Světle zelená pole jsou určená k vyplnění. </t>
  </si>
  <si>
    <t>CELKEM</t>
  </si>
  <si>
    <t>Programový rámec</t>
  </si>
  <si>
    <t>Prioritní osa OP / Priorita Unie</t>
  </si>
  <si>
    <t xml:space="preserve">Investiční priorita OP / Prioritní oblast  </t>
  </si>
  <si>
    <t>Specifický cíl OP / Operace PRV</t>
  </si>
  <si>
    <r>
      <t>PLÁN FINANCOVÁNÍ (</t>
    </r>
    <r>
      <rPr>
        <b/>
        <u/>
        <sz val="10"/>
        <color theme="0"/>
        <rFont val="Calibri"/>
        <family val="2"/>
        <charset val="238"/>
        <scheme val="minor"/>
      </rPr>
      <t>způsobilé výdaje v jednotkách Kč</t>
    </r>
    <r>
      <rPr>
        <b/>
        <sz val="10"/>
        <color theme="0"/>
        <rFont val="Calibri"/>
        <family val="2"/>
        <charset val="238"/>
        <scheme val="minor"/>
      </rPr>
      <t>)</t>
    </r>
  </si>
  <si>
    <t>Nezpůsobilé výdaje (v jednotkách Kč)</t>
  </si>
  <si>
    <t>Celkové způsobilé výdaje (CZV)</t>
  </si>
  <si>
    <t>Z toho podpora</t>
  </si>
  <si>
    <t>Z toho vlastní zdroje příjemci</t>
  </si>
  <si>
    <t xml:space="preserve">     Příspěvek Unie (a)</t>
  </si>
  <si>
    <t>Národní veřejné zdroje (SR, SF) (b)</t>
  </si>
  <si>
    <t>Národní veřejné zdroje (kraj, obec, jiné)                 (c)</t>
  </si>
  <si>
    <t>Národní soukromé zdroje (d)</t>
  </si>
  <si>
    <t>9d</t>
  </si>
  <si>
    <t>4.1</t>
  </si>
  <si>
    <t>IROP</t>
  </si>
  <si>
    <t>Soukromé zdroje (c)</t>
  </si>
  <si>
    <t>Soukromé zdroje (e)</t>
  </si>
  <si>
    <t>Název nositele:</t>
  </si>
  <si>
    <t>IROP: Tabulka f) Financování SCLLD v jednotlivých letech podle specifických cílů operačních programů /opatření EZFRV (PRV) - 2016</t>
  </si>
  <si>
    <t>IROP: Tabulka f) Financování SCLLD v jednotlivých letech podle specifických cílů operačních programů /opatření EZFRV (PRV) - 2017</t>
  </si>
  <si>
    <t>IROP: Tabulka f) Financování SCLLD v jednotlivých letech podle specifických cílů operačních programů /opatření EZFRV (PRV) - 2018</t>
  </si>
  <si>
    <t>IROP: Tabulka f) Financování SCLLD v jednotlivých letech podle specifických cílů operačních programů /opatření EZFRV (PRV) - 2019</t>
  </si>
  <si>
    <t>IROP: Tabulka f) Financování SCLLD v jednotlivých letech podle specifických cílů operačních programů /opatření EZFRV (PRV) - 2020</t>
  </si>
  <si>
    <t>IROP: Tabulka f) Financování SCLLD v jednotlivých letech podle specifických cílů operačních programů /opatření EZFRV (PRV) - 2021</t>
  </si>
  <si>
    <t>IROP: Tabulka f) Financování SCLLD v jednotlivých letech podle specifických cílů operačních programů /opatření EZFRV (PRV) - 2022</t>
  </si>
  <si>
    <t>IROP: Tabulka f) Financování SCLLD v jednotlivých letech podle specifických cílů operačních programů /opatření EZFRV (PRV) - 2023</t>
  </si>
  <si>
    <t>IROP: Tabulka f) Financování SCLLD v jednotlivých letech podle specifických cílů operačních programů /opatření EZFRV (PRV) - CELKEM</t>
  </si>
  <si>
    <t>Podopatření</t>
  </si>
  <si>
    <t>Strategie CLLD</t>
  </si>
  <si>
    <t xml:space="preserve">Finanční tabulky zpracujte v jednotkách Kč (nikoliv tis. Kč)! </t>
  </si>
  <si>
    <t>Tabulka e) - CELKEM</t>
  </si>
  <si>
    <t>SROVNÁVACÍ TABULKA CZV</t>
  </si>
  <si>
    <t xml:space="preserve">Alokace pro MAS (příspěvek Unie) v Kč  </t>
  </si>
  <si>
    <r>
      <t>Alokace SCLLD podle tabulky "</t>
    </r>
    <r>
      <rPr>
        <b/>
        <i/>
        <sz val="11"/>
        <color theme="1"/>
        <rFont val="Calibri"/>
        <family val="2"/>
        <charset val="238"/>
        <scheme val="minor"/>
      </rPr>
      <t>Přepočet alokace MAS k 31.10.2018" (v EUR)</t>
    </r>
  </si>
  <si>
    <t xml:space="preserve">Kurz CZK/EUR 
k 31. 10. 2018 </t>
  </si>
  <si>
    <t>Finanční tabulky zpracujte v jednotkách korun (nikoliv tis. Kč)!</t>
  </si>
  <si>
    <t xml:space="preserve">Porovnání hodnot </t>
  </si>
  <si>
    <t>Verze: 02_2019</t>
  </si>
  <si>
    <t>Číslo žádosti o změnu v MS 2014+:</t>
  </si>
  <si>
    <t>Údaje musí být uvedené v jednotkách Kč!</t>
  </si>
  <si>
    <t>Zajistěte řádné zaokrouhlování na dvě desetinná místa.</t>
  </si>
  <si>
    <t xml:space="preserve"> </t>
  </si>
  <si>
    <r>
      <t xml:space="preserve">Název opatření             </t>
    </r>
    <r>
      <rPr>
        <b/>
        <sz val="9"/>
        <color rgb="FFFF0000"/>
        <rFont val="Calibri"/>
        <family val="2"/>
        <charset val="238"/>
        <scheme val="minor"/>
      </rPr>
      <t xml:space="preserve">(Název opatření dle MS 2014+: </t>
    </r>
    <r>
      <rPr>
        <b/>
        <i/>
        <sz val="9"/>
        <color rgb="FFFF0000"/>
        <rFont val="Calibri"/>
        <family val="2"/>
        <charset val="238"/>
        <scheme val="minor"/>
      </rPr>
      <t>Financování dle specifických cílů</t>
    </r>
    <r>
      <rPr>
        <b/>
        <sz val="9"/>
        <color rgb="FFFF0000"/>
        <rFont val="Calibri"/>
        <family val="2"/>
        <charset val="238"/>
        <scheme val="minor"/>
      </rPr>
      <t>)</t>
    </r>
  </si>
  <si>
    <r>
      <t xml:space="preserve">Název opatření             </t>
    </r>
    <r>
      <rPr>
        <b/>
        <sz val="9"/>
        <color rgb="FFFF0000"/>
        <rFont val="Calibri"/>
        <family val="2"/>
        <charset val="238"/>
        <scheme val="minor"/>
      </rPr>
      <t>(Název opatření dle MS 2014+: Financování dle specifických cílů)</t>
    </r>
  </si>
  <si>
    <t>Vyplňte odpovídající pole a neměňte přednastavené vzorce.</t>
  </si>
  <si>
    <t>Zajistěte řádné matematické zaokrouhlování na dvě desetinná místa.</t>
  </si>
  <si>
    <t>Kontrolní tabulka finančních plánů pro SCLLD v letech</t>
  </si>
  <si>
    <t>* Bílá pole nejsou určená k vyplnění! (mají přednastavené vzorce)</t>
  </si>
  <si>
    <t>Datum zaslání na konzultaci ŘO:</t>
  </si>
  <si>
    <t>Zdůvodnění změny finančního plánu:</t>
  </si>
  <si>
    <t>MAS ROKYTNÁ, o.p.s.</t>
  </si>
  <si>
    <t>CLLD_17_03_035</t>
  </si>
  <si>
    <t>2.4.1.A. Podpora udržitelnosti nemotorové a veřejné dopravy</t>
  </si>
  <si>
    <t>1.2.2.A. Investice do akceschopnosti složek IZS</t>
  </si>
  <si>
    <t>6.3.1.A. Investice do infrastruktury pro služby vedoucí k sociální inkluzi</t>
  </si>
  <si>
    <t>4.5.1.A. Podpora zázemí sociálních podniků</t>
  </si>
  <si>
    <t>6.1.1.A. Investice do kapacit a kvality škol a školek</t>
  </si>
  <si>
    <t>3.4.1.A. Investice do revitalizace hmotných památek</t>
  </si>
  <si>
    <r>
      <t>Dopisem od MMR ze dne 16.12.2019, č.j. 56152/2019-26 byla zrušena část alokace MAS Rokytná v objemu 14.202.060 Kč (příspěvek EU). Z důvodu nezájmu v území o dané aktivity byla zrušena</t>
    </r>
    <r>
      <rPr>
        <b/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část alokace odebrána z opatření  - 1.2.2.A. Investice do akceschopnosti složek IZS (opatření zrušeno - plánovaný projekt byl realizován z centrálního IROP další v území plánován není),  6.3.1.A. Investice do infrastruktury pro služby vedoucí k sociální inkluzi (opatření zrušeno pro nezájem subjektů v území, jsou upřednostňovány jednodušší zdroje ze SR),   4.5.1.A Podpora zázemí sociálních podniků (opatření zrušeno pro nezájem subjektů v území), 3.4.1.A Investice do revitalizace hmotných památek (opatření zrušeno - NPU vzhledem k finanční náročnosti projektu rekonstrukce památky UNESCO Telč podpořené z centrální IROP projekt zámku Jaroměřice n/R. stáhlo a zrušilo jeho realizaci), 2.4.1.A. Podpora udržitelnosti nemotorové dopravy (u opatření došlo ke zrušení části aktivit týkajících se terminálů - projekt terminálu realizován v rámci centrálního IROP - další v území není). Opatření 6.1.1.A Investice do kapacit škol a školek bylo finančně posíleno v důsledku dvou kompletně připravených projektů ZŠ se zaměřením na přístavby a odborné učebny se zvýšením kapacity žáků ZŠ a to převodem disponibilních zdrojů z opatření 2.4.1.A Podpora udržitelnosti nemotorové a veřejné dopravy. V důsledku provedených změn došlo k úpravě Programového rámce IROP, tabulky g) Indikátory a k úpravě Finančního plánu pro SCLLD MAS Rokytná. Veškeré MAS provedené a předložené změny SCLLD byly řádně komunitně projednány 12.12.2019 jak Programovým výborem MAS, tak Plénem MAS.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</si>
</sst>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000"/>
    <numFmt numFmtId="165" formatCode="#,##0.00\ &quot;Kč&quot;"/>
    <numFmt numFmtId="166" formatCode="#,##0.000"/>
    <numFmt numFmtId="167" formatCode="_-* #,##0\ [$Kč-405]_-;\-* #,##0\ [$Kč-405]_-;_-* &quot;-&quot;??\ [$Kč-405]_-;_-@_-"/>
    <numFmt numFmtId="168" formatCode="_-* #,##0.00\ [$€-1]_-;\-* #,##0.00\ [$€-1]_-;_-* &quot;-&quot;??\ [$€-1]_-;_-@_-"/>
  </numFmts>
  <fonts count="33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u val="double"/>
      <sz val="11"/>
      <name val="Calibri"/>
      <family val="2"/>
      <charset val="238"/>
      <scheme val="minor"/>
    </font>
    <font>
      <b/>
      <u val="double"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u/>
      <sz val="10"/>
      <color theme="0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5" tint="0.59999389629810485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u/>
      <sz val="10"/>
      <color theme="9" tint="-0.499984740745262"/>
      <name val="Calibri"/>
      <family val="2"/>
      <charset val="238"/>
      <scheme val="minor"/>
    </font>
    <font>
      <b/>
      <sz val="10"/>
      <color theme="9" tint="-0.499984740745262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u/>
      <sz val="9"/>
      <color indexed="81"/>
      <name val="Tahoma"/>
      <family val="2"/>
      <charset val="238"/>
    </font>
    <font>
      <b/>
      <sz val="11"/>
      <color theme="6" tint="0.79998168889431442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b/>
      <i/>
      <u val="double"/>
      <sz val="11"/>
      <color rgb="FF00B050"/>
      <name val="Calibri"/>
      <family val="2"/>
      <charset val="238"/>
      <scheme val="minor"/>
    </font>
    <font>
      <i/>
      <sz val="11"/>
      <color rgb="FF00B05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i/>
      <u val="double"/>
      <sz val="11"/>
      <color theme="1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8480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thin">
        <color theme="0"/>
      </right>
      <top style="medium">
        <color theme="0"/>
      </top>
      <bottom/>
      <diagonal/>
    </border>
    <border>
      <left style="thick">
        <color auto="1"/>
      </left>
      <right style="thin">
        <color theme="0"/>
      </right>
      <top style="thick">
        <color auto="1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ck">
        <color auto="1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auto="1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 style="thin">
        <color theme="0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theme="0"/>
      </right>
      <top style="thin">
        <color indexed="64"/>
      </top>
      <bottom style="thick">
        <color auto="1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auto="1"/>
      </bottom>
      <diagonal/>
    </border>
    <border>
      <left style="thin">
        <color theme="0"/>
      </left>
      <right/>
      <top/>
      <bottom style="thick">
        <color auto="1"/>
      </bottom>
      <diagonal/>
    </border>
    <border>
      <left style="thin">
        <color theme="0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FF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1">
    <xf numFmtId="0" fontId="0" fillId="0" borderId="0" xfId="0"/>
    <xf numFmtId="0" fontId="0" fillId="0" borderId="0" xfId="0"/>
    <xf numFmtId="0" fontId="12" fillId="14" borderId="53" xfId="0" applyFont="1" applyFill="1" applyBorder="1" applyAlignment="1">
      <alignment horizontal="center" vertical="center" wrapText="1"/>
    </xf>
    <xf numFmtId="49" fontId="15" fillId="15" borderId="53" xfId="0" applyNumberFormat="1" applyFont="1" applyFill="1" applyBorder="1" applyAlignment="1">
      <alignment horizontal="center" vertical="center" wrapText="1"/>
    </xf>
    <xf numFmtId="0" fontId="15" fillId="15" borderId="53" xfId="0" applyFont="1" applyFill="1" applyBorder="1" applyAlignment="1">
      <alignment horizontal="center" vertical="center" wrapText="1"/>
    </xf>
    <xf numFmtId="165" fontId="16" fillId="15" borderId="53" xfId="0" applyNumberFormat="1" applyFont="1" applyFill="1" applyBorder="1" applyAlignment="1">
      <alignment horizontal="right" vertical="center" wrapText="1"/>
    </xf>
    <xf numFmtId="4" fontId="16" fillId="7" borderId="54" xfId="0" applyNumberFormat="1" applyFont="1" applyFill="1" applyBorder="1" applyAlignment="1">
      <alignment horizontal="center" vertical="center"/>
    </xf>
    <xf numFmtId="0" fontId="12" fillId="13" borderId="68" xfId="0" applyFont="1" applyFill="1" applyBorder="1" applyAlignment="1">
      <alignment horizontal="center" vertical="center" wrapText="1"/>
    </xf>
    <xf numFmtId="0" fontId="12" fillId="13" borderId="69" xfId="0" applyFont="1" applyFill="1" applyBorder="1" applyAlignment="1">
      <alignment horizontal="center" vertical="top" wrapText="1"/>
    </xf>
    <xf numFmtId="0" fontId="12" fillId="13" borderId="70" xfId="0" applyFont="1" applyFill="1" applyBorder="1" applyAlignment="1">
      <alignment horizontal="center" vertical="center" wrapText="1"/>
    </xf>
    <xf numFmtId="0" fontId="12" fillId="13" borderId="69" xfId="0" applyFont="1" applyFill="1" applyBorder="1" applyAlignment="1">
      <alignment horizontal="center" vertical="center" wrapText="1"/>
    </xf>
    <xf numFmtId="0" fontId="12" fillId="14" borderId="72" xfId="0" applyFont="1" applyFill="1" applyBorder="1" applyAlignment="1">
      <alignment horizontal="center" vertical="center" wrapText="1"/>
    </xf>
    <xf numFmtId="49" fontId="15" fillId="15" borderId="73" xfId="0" applyNumberFormat="1" applyFont="1" applyFill="1" applyBorder="1" applyAlignment="1">
      <alignment horizontal="center" vertical="center" wrapText="1"/>
    </xf>
    <xf numFmtId="0" fontId="15" fillId="15" borderId="73" xfId="0" applyFont="1" applyFill="1" applyBorder="1" applyAlignment="1">
      <alignment horizontal="center" vertical="center" wrapText="1"/>
    </xf>
    <xf numFmtId="165" fontId="12" fillId="15" borderId="73" xfId="0" applyNumberFormat="1" applyFont="1" applyFill="1" applyBorder="1" applyAlignment="1">
      <alignment horizontal="right" vertical="center" wrapText="1"/>
    </xf>
    <xf numFmtId="4" fontId="16" fillId="7" borderId="73" xfId="0" applyNumberFormat="1" applyFont="1" applyFill="1" applyBorder="1" applyAlignment="1">
      <alignment horizontal="center" vertical="center"/>
    </xf>
    <xf numFmtId="165" fontId="12" fillId="15" borderId="74" xfId="0" applyNumberFormat="1" applyFont="1" applyFill="1" applyBorder="1" applyAlignment="1">
      <alignment horizontal="right" vertical="center" wrapText="1"/>
    </xf>
    <xf numFmtId="0" fontId="12" fillId="9" borderId="0" xfId="0" applyFont="1" applyFill="1" applyBorder="1" applyAlignment="1">
      <alignment horizontal="center" vertical="center" wrapText="1"/>
    </xf>
    <xf numFmtId="0" fontId="12" fillId="9" borderId="51" xfId="0" applyFont="1" applyFill="1" applyBorder="1" applyAlignment="1">
      <alignment horizontal="center" vertical="top" wrapText="1"/>
    </xf>
    <xf numFmtId="0" fontId="12" fillId="9" borderId="52" xfId="0" applyFont="1" applyFill="1" applyBorder="1" applyAlignment="1">
      <alignment horizontal="center" vertical="center" wrapText="1"/>
    </xf>
    <xf numFmtId="0" fontId="12" fillId="9" borderId="51" xfId="0" applyFont="1" applyFill="1" applyBorder="1" applyAlignment="1">
      <alignment horizontal="center" vertical="center" wrapText="1"/>
    </xf>
    <xf numFmtId="0" fontId="13" fillId="12" borderId="76" xfId="0" applyFont="1" applyFill="1" applyBorder="1" applyAlignment="1">
      <alignment horizontal="center" vertical="center" wrapText="1"/>
    </xf>
    <xf numFmtId="0" fontId="13" fillId="12" borderId="77" xfId="0" applyFont="1" applyFill="1" applyBorder="1" applyAlignment="1">
      <alignment horizontal="center" vertical="center" wrapText="1"/>
    </xf>
    <xf numFmtId="165" fontId="12" fillId="15" borderId="78" xfId="0" applyNumberFormat="1" applyFont="1" applyFill="1" applyBorder="1" applyAlignment="1">
      <alignment horizontal="right" vertical="center" wrapText="1"/>
    </xf>
    <xf numFmtId="0" fontId="17" fillId="0" borderId="0" xfId="0" applyFont="1"/>
    <xf numFmtId="0" fontId="10" fillId="0" borderId="0" xfId="0" applyFont="1"/>
    <xf numFmtId="0" fontId="25" fillId="0" borderId="0" xfId="0" applyFont="1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1" fillId="0" borderId="0" xfId="0" applyFont="1" applyAlignme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5" fillId="8" borderId="0" xfId="0" applyFont="1" applyFill="1" applyProtection="1">
      <protection locked="0"/>
    </xf>
    <xf numFmtId="0" fontId="0" fillId="8" borderId="0" xfId="0" applyFill="1" applyProtection="1">
      <protection locked="0"/>
    </xf>
    <xf numFmtId="0" fontId="0" fillId="0" borderId="0" xfId="0" applyFill="1" applyProtection="1">
      <protection locked="0"/>
    </xf>
    <xf numFmtId="4" fontId="1" fillId="10" borderId="9" xfId="0" applyNumberFormat="1" applyFont="1" applyFill="1" applyBorder="1" applyProtection="1">
      <protection locked="0"/>
    </xf>
    <xf numFmtId="4" fontId="1" fillId="10" borderId="1" xfId="0" applyNumberFormat="1" applyFont="1" applyFill="1" applyBorder="1" applyProtection="1">
      <protection locked="0"/>
    </xf>
    <xf numFmtId="4" fontId="1" fillId="10" borderId="25" xfId="0" applyNumberFormat="1" applyFont="1" applyFill="1" applyBorder="1" applyProtection="1">
      <protection locked="0"/>
    </xf>
    <xf numFmtId="4" fontId="1" fillId="10" borderId="14" xfId="0" applyNumberFormat="1" applyFont="1" applyFill="1" applyBorder="1" applyProtection="1">
      <protection locked="0"/>
    </xf>
    <xf numFmtId="4" fontId="2" fillId="11" borderId="25" xfId="0" applyNumberFormat="1" applyFont="1" applyFill="1" applyBorder="1" applyProtection="1">
      <protection locked="0"/>
    </xf>
    <xf numFmtId="4" fontId="2" fillId="11" borderId="14" xfId="0" applyNumberFormat="1" applyFont="1" applyFill="1" applyBorder="1" applyProtection="1">
      <protection locked="0"/>
    </xf>
    <xf numFmtId="4" fontId="2" fillId="10" borderId="25" xfId="0" applyNumberFormat="1" applyFont="1" applyFill="1" applyBorder="1" applyProtection="1">
      <protection locked="0"/>
    </xf>
    <xf numFmtId="4" fontId="2" fillId="10" borderId="14" xfId="0" applyNumberFormat="1" applyFont="1" applyFill="1" applyBorder="1" applyProtection="1">
      <protection locked="0"/>
    </xf>
    <xf numFmtId="4" fontId="2" fillId="10" borderId="15" xfId="0" applyNumberFormat="1" applyFont="1" applyFill="1" applyBorder="1" applyProtection="1">
      <protection locked="0"/>
    </xf>
    <xf numFmtId="4" fontId="2" fillId="10" borderId="16" xfId="0" applyNumberFormat="1" applyFont="1" applyFill="1" applyBorder="1" applyProtection="1">
      <protection locked="0"/>
    </xf>
    <xf numFmtId="0" fontId="17" fillId="0" borderId="0" xfId="0" applyFont="1" applyFill="1" applyAlignment="1" applyProtection="1">
      <alignment vertical="center"/>
      <protection locked="0"/>
    </xf>
    <xf numFmtId="4" fontId="2" fillId="0" borderId="0" xfId="0" applyNumberFormat="1" applyFont="1" applyProtection="1">
      <protection locked="0"/>
    </xf>
    <xf numFmtId="1" fontId="0" fillId="10" borderId="80" xfId="0" applyNumberFormat="1" applyFill="1" applyBorder="1" applyAlignment="1" applyProtection="1">
      <alignment horizontal="center" vertical="center"/>
      <protection locked="0"/>
    </xf>
    <xf numFmtId="4" fontId="2" fillId="10" borderId="10" xfId="0" applyNumberFormat="1" applyFont="1" applyFill="1" applyBorder="1" applyProtection="1">
      <protection locked="0"/>
    </xf>
    <xf numFmtId="4" fontId="2" fillId="10" borderId="2" xfId="0" applyNumberFormat="1" applyFont="1" applyFill="1" applyBorder="1" applyProtection="1">
      <protection locked="0"/>
    </xf>
    <xf numFmtId="4" fontId="2" fillId="10" borderId="17" xfId="0" applyNumberFormat="1" applyFont="1" applyFill="1" applyBorder="1" applyProtection="1">
      <protection locked="0"/>
    </xf>
    <xf numFmtId="4" fontId="2" fillId="10" borderId="3" xfId="0" applyNumberFormat="1" applyFont="1" applyFill="1" applyBorder="1" applyProtection="1">
      <protection locked="0"/>
    </xf>
    <xf numFmtId="4" fontId="2" fillId="10" borderId="11" xfId="0" applyNumberFormat="1" applyFont="1" applyFill="1" applyBorder="1" applyProtection="1">
      <protection locked="0"/>
    </xf>
    <xf numFmtId="4" fontId="2" fillId="10" borderId="5" xfId="0" applyNumberFormat="1" applyFont="1" applyFill="1" applyBorder="1" applyProtection="1">
      <protection locked="0"/>
    </xf>
    <xf numFmtId="0" fontId="24" fillId="10" borderId="81" xfId="0" applyFont="1" applyFill="1" applyBorder="1" applyProtection="1">
      <protection locked="0"/>
    </xf>
    <xf numFmtId="0" fontId="24" fillId="10" borderId="3" xfId="0" applyFont="1" applyFill="1" applyBorder="1" applyProtection="1">
      <protection locked="0"/>
    </xf>
    <xf numFmtId="164" fontId="2" fillId="0" borderId="1" xfId="0" applyNumberFormat="1" applyFont="1" applyBorder="1" applyProtection="1"/>
    <xf numFmtId="4" fontId="2" fillId="7" borderId="1" xfId="0" applyNumberFormat="1" applyFont="1" applyFill="1" applyBorder="1" applyProtection="1"/>
    <xf numFmtId="2" fontId="2" fillId="0" borderId="1" xfId="0" applyNumberFormat="1" applyFont="1" applyBorder="1" applyProtection="1"/>
    <xf numFmtId="2" fontId="2" fillId="0" borderId="2" xfId="0" applyNumberFormat="1" applyFont="1" applyBorder="1" applyProtection="1"/>
    <xf numFmtId="0" fontId="0" fillId="16" borderId="9" xfId="0" applyFill="1" applyBorder="1" applyProtection="1"/>
    <xf numFmtId="0" fontId="0" fillId="0" borderId="2" xfId="0" applyBorder="1" applyProtection="1"/>
    <xf numFmtId="164" fontId="2" fillId="0" borderId="14" xfId="0" applyNumberFormat="1" applyFont="1" applyBorder="1" applyProtection="1"/>
    <xf numFmtId="4" fontId="2" fillId="7" borderId="14" xfId="0" applyNumberFormat="1" applyFont="1" applyFill="1" applyBorder="1" applyProtection="1"/>
    <xf numFmtId="2" fontId="2" fillId="0" borderId="14" xfId="0" applyNumberFormat="1" applyFont="1" applyBorder="1" applyProtection="1"/>
    <xf numFmtId="2" fontId="2" fillId="0" borderId="3" xfId="0" applyNumberFormat="1" applyFont="1" applyBorder="1" applyProtection="1"/>
    <xf numFmtId="0" fontId="0" fillId="16" borderId="25" xfId="0" applyFill="1" applyBorder="1" applyProtection="1"/>
    <xf numFmtId="0" fontId="0" fillId="0" borderId="3" xfId="0" applyBorder="1" applyProtection="1"/>
    <xf numFmtId="0" fontId="5" fillId="16" borderId="25" xfId="0" applyFont="1" applyFill="1" applyBorder="1" applyProtection="1"/>
    <xf numFmtId="0" fontId="5" fillId="5" borderId="25" xfId="0" applyFont="1" applyFill="1" applyBorder="1" applyProtection="1"/>
    <xf numFmtId="2" fontId="5" fillId="5" borderId="25" xfId="0" applyNumberFormat="1" applyFont="1" applyFill="1" applyBorder="1" applyProtection="1"/>
    <xf numFmtId="164" fontId="2" fillId="0" borderId="4" xfId="0" applyNumberFormat="1" applyFont="1" applyBorder="1" applyProtection="1"/>
    <xf numFmtId="4" fontId="2" fillId="7" borderId="4" xfId="0" applyNumberFormat="1" applyFont="1" applyFill="1" applyBorder="1" applyProtection="1"/>
    <xf numFmtId="2" fontId="2" fillId="0" borderId="4" xfId="0" applyNumberFormat="1" applyFont="1" applyBorder="1" applyProtection="1"/>
    <xf numFmtId="2" fontId="2" fillId="0" borderId="5" xfId="0" applyNumberFormat="1" applyFont="1" applyBorder="1" applyProtection="1"/>
    <xf numFmtId="0" fontId="5" fillId="5" borderId="6" xfId="0" applyFont="1" applyFill="1" applyBorder="1" applyProtection="1"/>
    <xf numFmtId="0" fontId="0" fillId="0" borderId="5" xfId="0" applyBorder="1" applyProtection="1"/>
    <xf numFmtId="4" fontId="2" fillId="0" borderId="18" xfId="0" applyNumberFormat="1" applyFont="1" applyBorder="1" applyProtection="1"/>
    <xf numFmtId="0" fontId="2" fillId="0" borderId="81" xfId="0" applyFont="1" applyBorder="1" applyAlignment="1" applyProtection="1">
      <alignment horizontal="center"/>
    </xf>
    <xf numFmtId="4" fontId="2" fillId="0" borderId="14" xfId="0" applyNumberFormat="1" applyFont="1" applyBorder="1" applyProtection="1"/>
    <xf numFmtId="0" fontId="2" fillId="0" borderId="3" xfId="0" applyFont="1" applyBorder="1" applyAlignment="1" applyProtection="1">
      <alignment horizontal="center"/>
    </xf>
    <xf numFmtId="4" fontId="2" fillId="0" borderId="4" xfId="0" applyNumberFormat="1" applyFont="1" applyBorder="1" applyProtection="1"/>
    <xf numFmtId="0" fontId="2" fillId="0" borderId="5" xfId="0" applyFont="1" applyBorder="1" applyAlignment="1" applyProtection="1">
      <alignment horizontal="center"/>
    </xf>
    <xf numFmtId="3" fontId="0" fillId="0" borderId="87" xfId="0" applyNumberFormat="1" applyBorder="1" applyAlignment="1" applyProtection="1">
      <alignment horizontal="center" vertical="center"/>
    </xf>
    <xf numFmtId="4" fontId="1" fillId="17" borderId="85" xfId="0" applyNumberFormat="1" applyFont="1" applyFill="1" applyBorder="1" applyProtection="1"/>
    <xf numFmtId="4" fontId="1" fillId="17" borderId="86" xfId="0" applyNumberFormat="1" applyFont="1" applyFill="1" applyBorder="1" applyProtection="1"/>
    <xf numFmtId="4" fontId="1" fillId="4" borderId="21" xfId="0" applyNumberFormat="1" applyFont="1" applyFill="1" applyBorder="1" applyProtection="1"/>
    <xf numFmtId="2" fontId="1" fillId="4" borderId="21" xfId="0" applyNumberFormat="1" applyFont="1" applyFill="1" applyBorder="1" applyProtection="1"/>
    <xf numFmtId="4" fontId="1" fillId="4" borderId="22" xfId="0" applyNumberFormat="1" applyFont="1" applyFill="1" applyBorder="1" applyAlignment="1" applyProtection="1">
      <alignment horizontal="right"/>
    </xf>
    <xf numFmtId="0" fontId="3" fillId="0" borderId="0" xfId="0" applyFont="1" applyProtection="1"/>
    <xf numFmtId="0" fontId="3" fillId="0" borderId="0" xfId="0" applyFont="1" applyFill="1" applyProtection="1"/>
    <xf numFmtId="49" fontId="1" fillId="0" borderId="0" xfId="0" applyNumberFormat="1" applyFont="1" applyFill="1" applyProtection="1"/>
    <xf numFmtId="0" fontId="5" fillId="8" borderId="0" xfId="0" applyFont="1" applyFill="1" applyProtection="1"/>
    <xf numFmtId="0" fontId="0" fillId="8" borderId="0" xfId="0" applyFill="1" applyProtection="1"/>
    <xf numFmtId="0" fontId="0" fillId="0" borderId="0" xfId="0" applyFill="1" applyProtection="1"/>
    <xf numFmtId="0" fontId="1" fillId="3" borderId="16" xfId="0" applyFont="1" applyFill="1" applyBorder="1" applyAlignment="1" applyProtection="1">
      <alignment vertical="top" wrapText="1"/>
    </xf>
    <xf numFmtId="0" fontId="1" fillId="3" borderId="90" xfId="0" applyFont="1" applyFill="1" applyBorder="1" applyAlignment="1" applyProtection="1">
      <alignment horizontal="center" vertical="center" wrapText="1"/>
    </xf>
    <xf numFmtId="0" fontId="1" fillId="3" borderId="91" xfId="0" applyFont="1" applyFill="1" applyBorder="1" applyAlignment="1" applyProtection="1">
      <alignment horizontal="center" vertical="center" wrapText="1"/>
    </xf>
    <xf numFmtId="0" fontId="1" fillId="3" borderId="92" xfId="0" applyFont="1" applyFill="1" applyBorder="1" applyAlignment="1" applyProtection="1">
      <alignment horizontal="center" vertical="center" wrapText="1"/>
    </xf>
    <xf numFmtId="0" fontId="1" fillId="2" borderId="93" xfId="0" applyFont="1" applyFill="1" applyBorder="1" applyAlignment="1" applyProtection="1">
      <alignment horizontal="center" vertical="center"/>
    </xf>
    <xf numFmtId="0" fontId="1" fillId="2" borderId="94" xfId="0" applyFont="1" applyFill="1" applyBorder="1" applyAlignment="1" applyProtection="1">
      <alignment horizontal="center" vertical="center"/>
    </xf>
    <xf numFmtId="0" fontId="1" fillId="2" borderId="84" xfId="0" applyFont="1" applyFill="1" applyBorder="1" applyAlignment="1" applyProtection="1">
      <alignment horizontal="center" vertical="center"/>
    </xf>
    <xf numFmtId="0" fontId="1" fillId="3" borderId="80" xfId="0" applyFont="1" applyFill="1" applyBorder="1" applyAlignment="1" applyProtection="1">
      <alignment horizontal="center" vertical="center" wrapText="1"/>
    </xf>
    <xf numFmtId="0" fontId="1" fillId="3" borderId="89" xfId="0" applyFont="1" applyFill="1" applyBorder="1" applyAlignment="1" applyProtection="1">
      <alignment horizontal="center" vertical="center" wrapText="1"/>
    </xf>
    <xf numFmtId="166" fontId="5" fillId="6" borderId="88" xfId="0" applyNumberFormat="1" applyFont="1" applyFill="1" applyBorder="1" applyAlignment="1" applyProtection="1">
      <alignment horizontal="center" vertical="center"/>
    </xf>
    <xf numFmtId="0" fontId="4" fillId="0" borderId="83" xfId="0" applyFont="1" applyFill="1" applyBorder="1" applyAlignment="1" applyProtection="1">
      <alignment horizontal="center" vertical="center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/>
    </xf>
    <xf numFmtId="0" fontId="1" fillId="9" borderId="15" xfId="0" applyFont="1" applyFill="1" applyBorder="1" applyAlignment="1" applyProtection="1">
      <alignment horizontal="center" vertical="center"/>
    </xf>
    <xf numFmtId="0" fontId="5" fillId="9" borderId="16" xfId="0" applyFont="1" applyFill="1" applyBorder="1" applyAlignment="1" applyProtection="1">
      <alignment horizontal="center" vertical="center" wrapText="1"/>
    </xf>
    <xf numFmtId="0" fontId="5" fillId="9" borderId="27" xfId="0" applyFont="1" applyFill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center" vertical="center" wrapText="1"/>
    </xf>
    <xf numFmtId="4" fontId="2" fillId="18" borderId="9" xfId="0" applyNumberFormat="1" applyFont="1" applyFill="1" applyBorder="1" applyProtection="1"/>
    <xf numFmtId="4" fontId="2" fillId="18" borderId="2" xfId="0" applyNumberFormat="1" applyFont="1" applyFill="1" applyBorder="1" applyProtection="1"/>
    <xf numFmtId="2" fontId="6" fillId="0" borderId="13" xfId="0" applyNumberFormat="1" applyFont="1" applyBorder="1" applyProtection="1"/>
    <xf numFmtId="4" fontId="2" fillId="18" borderId="10" xfId="0" applyNumberFormat="1" applyFont="1" applyFill="1" applyBorder="1" applyProtection="1"/>
    <xf numFmtId="2" fontId="6" fillId="0" borderId="12" xfId="0" applyNumberFormat="1" applyFont="1" applyBorder="1" applyProtection="1"/>
    <xf numFmtId="4" fontId="2" fillId="18" borderId="25" xfId="0" applyNumberFormat="1" applyFont="1" applyFill="1" applyBorder="1" applyProtection="1"/>
    <xf numFmtId="4" fontId="2" fillId="18" borderId="3" xfId="0" applyNumberFormat="1" applyFont="1" applyFill="1" applyBorder="1" applyProtection="1"/>
    <xf numFmtId="2" fontId="6" fillId="0" borderId="34" xfId="0" applyNumberFormat="1" applyFont="1" applyBorder="1" applyProtection="1"/>
    <xf numFmtId="4" fontId="2" fillId="18" borderId="17" xfId="0" applyNumberFormat="1" applyFont="1" applyFill="1" applyBorder="1" applyProtection="1"/>
    <xf numFmtId="2" fontId="6" fillId="0" borderId="29" xfId="0" applyNumberFormat="1" applyFont="1" applyBorder="1" applyProtection="1"/>
    <xf numFmtId="2" fontId="7" fillId="0" borderId="20" xfId="0" applyNumberFormat="1" applyFont="1" applyFill="1" applyBorder="1" applyProtection="1"/>
    <xf numFmtId="2" fontId="7" fillId="0" borderId="21" xfId="0" applyNumberFormat="1" applyFont="1" applyFill="1" applyBorder="1" applyProtection="1"/>
    <xf numFmtId="2" fontId="6" fillId="4" borderId="28" xfId="0" applyNumberFormat="1" applyFont="1" applyFill="1" applyBorder="1" applyProtection="1"/>
    <xf numFmtId="4" fontId="7" fillId="0" borderId="23" xfId="0" applyNumberFormat="1" applyFont="1" applyFill="1" applyBorder="1" applyProtection="1"/>
    <xf numFmtId="4" fontId="7" fillId="0" borderId="21" xfId="0" applyNumberFormat="1" applyFont="1" applyFill="1" applyBorder="1" applyProtection="1"/>
    <xf numFmtId="2" fontId="6" fillId="4" borderId="30" xfId="0" applyNumberFormat="1" applyFont="1" applyFill="1" applyBorder="1" applyProtection="1"/>
    <xf numFmtId="0" fontId="1" fillId="9" borderId="24" xfId="0" applyFont="1" applyFill="1" applyBorder="1" applyAlignment="1" applyProtection="1">
      <alignment horizontal="center" vertical="center"/>
    </xf>
    <xf numFmtId="0" fontId="1" fillId="9" borderId="16" xfId="0" applyFont="1" applyFill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5" fillId="0" borderId="27" xfId="0" applyFont="1" applyBorder="1" applyAlignment="1" applyProtection="1">
      <alignment horizontal="center" vertical="center" wrapText="1"/>
    </xf>
    <xf numFmtId="4" fontId="8" fillId="0" borderId="20" xfId="0" applyNumberFormat="1" applyFont="1" applyFill="1" applyBorder="1" applyProtection="1"/>
    <xf numFmtId="4" fontId="8" fillId="0" borderId="21" xfId="0" applyNumberFormat="1" applyFont="1" applyFill="1" applyBorder="1" applyProtection="1"/>
    <xf numFmtId="4" fontId="8" fillId="0" borderId="23" xfId="0" applyNumberFormat="1" applyFont="1" applyFill="1" applyBorder="1" applyProtection="1"/>
    <xf numFmtId="4" fontId="7" fillId="0" borderId="20" xfId="0" applyNumberFormat="1" applyFont="1" applyFill="1" applyBorder="1" applyProtection="1"/>
    <xf numFmtId="2" fontId="6" fillId="0" borderId="2" xfId="0" applyNumberFormat="1" applyFont="1" applyBorder="1" applyProtection="1"/>
    <xf numFmtId="2" fontId="6" fillId="0" borderId="3" xfId="0" applyNumberFormat="1" applyFont="1" applyBorder="1" applyProtection="1"/>
    <xf numFmtId="0" fontId="0" fillId="0" borderId="0" xfId="0" applyProtection="1"/>
    <xf numFmtId="4" fontId="2" fillId="0" borderId="17" xfId="0" applyNumberFormat="1" applyFont="1" applyFill="1" applyBorder="1" applyProtection="1"/>
    <xf numFmtId="4" fontId="2" fillId="0" borderId="3" xfId="0" applyNumberFormat="1" applyFont="1" applyFill="1" applyBorder="1" applyProtection="1"/>
    <xf numFmtId="4" fontId="8" fillId="17" borderId="85" xfId="0" applyNumberFormat="1" applyFont="1" applyFill="1" applyBorder="1" applyProtection="1"/>
    <xf numFmtId="4" fontId="8" fillId="17" borderId="86" xfId="0" applyNumberFormat="1" applyFont="1" applyFill="1" applyBorder="1" applyProtection="1"/>
    <xf numFmtId="0" fontId="4" fillId="0" borderId="83" xfId="0" applyFont="1" applyBorder="1" applyAlignment="1" applyProtection="1">
      <alignment horizontal="center" vertical="center"/>
    </xf>
    <xf numFmtId="0" fontId="8" fillId="8" borderId="0" xfId="0" applyFont="1" applyFill="1" applyProtection="1"/>
    <xf numFmtId="0" fontId="26" fillId="0" borderId="0" xfId="0" applyFont="1" applyFill="1" applyProtection="1"/>
    <xf numFmtId="0" fontId="5" fillId="0" borderId="0" xfId="0" applyFont="1" applyFill="1" applyProtection="1"/>
    <xf numFmtId="0" fontId="0" fillId="0" borderId="0" xfId="0" applyBorder="1" applyProtection="1"/>
    <xf numFmtId="0" fontId="1" fillId="10" borderId="90" xfId="0" applyFont="1" applyFill="1" applyBorder="1" applyProtection="1"/>
    <xf numFmtId="4" fontId="2" fillId="11" borderId="83" xfId="0" applyNumberFormat="1" applyFont="1" applyFill="1" applyBorder="1" applyProtection="1"/>
    <xf numFmtId="0" fontId="27" fillId="0" borderId="0" xfId="0" applyFont="1" applyProtection="1"/>
    <xf numFmtId="0" fontId="28" fillId="0" borderId="0" xfId="0" applyFont="1" applyProtection="1"/>
    <xf numFmtId="0" fontId="30" fillId="0" borderId="0" xfId="0" applyFont="1" applyProtection="1"/>
    <xf numFmtId="0" fontId="1" fillId="2" borderId="7" xfId="0" applyFont="1" applyFill="1" applyBorder="1" applyAlignment="1" applyProtection="1">
      <alignment horizontal="center" vertical="center"/>
    </xf>
    <xf numFmtId="0" fontId="1" fillId="2" borderId="82" xfId="0" applyFont="1" applyFill="1" applyBorder="1" applyAlignment="1" applyProtection="1">
      <alignment horizontal="center" vertical="center"/>
    </xf>
    <xf numFmtId="4" fontId="2" fillId="10" borderId="24" xfId="0" applyNumberFormat="1" applyFont="1" applyFill="1" applyBorder="1" applyProtection="1">
      <protection locked="0"/>
    </xf>
    <xf numFmtId="4" fontId="2" fillId="10" borderId="27" xfId="0" applyNumberFormat="1" applyFont="1" applyFill="1" applyBorder="1" applyProtection="1">
      <protection locked="0"/>
    </xf>
    <xf numFmtId="4" fontId="2" fillId="0" borderId="95" xfId="0" applyNumberFormat="1" applyFont="1" applyFill="1" applyBorder="1" applyProtection="1"/>
    <xf numFmtId="4" fontId="2" fillId="0" borderId="96" xfId="0" applyNumberFormat="1" applyFont="1" applyFill="1" applyBorder="1" applyProtection="1"/>
    <xf numFmtId="2" fontId="6" fillId="0" borderId="7" xfId="0" applyNumberFormat="1" applyFont="1" applyBorder="1" applyAlignment="1" applyProtection="1">
      <alignment horizontal="left"/>
    </xf>
    <xf numFmtId="2" fontId="6" fillId="0" borderId="82" xfId="0" applyNumberFormat="1" applyFont="1" applyBorder="1" applyAlignment="1" applyProtection="1">
      <alignment horizontal="left"/>
    </xf>
    <xf numFmtId="2" fontId="6" fillId="0" borderId="8" xfId="0" applyNumberFormat="1" applyFont="1" applyBorder="1" applyAlignment="1" applyProtection="1">
      <alignment horizontal="left"/>
    </xf>
    <xf numFmtId="49" fontId="4" fillId="10" borderId="17" xfId="0" applyNumberFormat="1" applyFont="1" applyFill="1" applyBorder="1" applyProtection="1">
      <protection locked="0"/>
    </xf>
    <xf numFmtId="49" fontId="4" fillId="10" borderId="11" xfId="0" applyNumberFormat="1" applyFont="1" applyFill="1" applyBorder="1" applyProtection="1">
      <protection locked="0"/>
    </xf>
    <xf numFmtId="49" fontId="5" fillId="10" borderId="17" xfId="0" applyNumberFormat="1" applyFont="1" applyFill="1" applyBorder="1" applyProtection="1">
      <protection locked="0"/>
    </xf>
    <xf numFmtId="49" fontId="5" fillId="10" borderId="81" xfId="0" applyNumberFormat="1" applyFont="1" applyFill="1" applyBorder="1" applyProtection="1">
      <protection locked="0"/>
    </xf>
    <xf numFmtId="49" fontId="5" fillId="10" borderId="3" xfId="0" applyNumberFormat="1" applyFont="1" applyFill="1" applyBorder="1" applyProtection="1">
      <protection locked="0"/>
    </xf>
    <xf numFmtId="49" fontId="5" fillId="10" borderId="24" xfId="0" applyNumberFormat="1" applyFont="1" applyFill="1" applyBorder="1" applyProtection="1">
      <protection locked="0"/>
    </xf>
    <xf numFmtId="49" fontId="5" fillId="10" borderId="27" xfId="0" applyNumberFormat="1" applyFont="1" applyFill="1" applyBorder="1" applyProtection="1">
      <protection locked="0"/>
    </xf>
    <xf numFmtId="49" fontId="5" fillId="10" borderId="11" xfId="0" applyNumberFormat="1" applyFont="1" applyFill="1" applyBorder="1" applyProtection="1">
      <protection locked="0"/>
    </xf>
    <xf numFmtId="49" fontId="5" fillId="10" borderId="5" xfId="0" applyNumberFormat="1" applyFont="1" applyFill="1" applyBorder="1" applyProtection="1">
      <protection locked="0"/>
    </xf>
    <xf numFmtId="0" fontId="24" fillId="10" borderId="2" xfId="0" applyFont="1" applyFill="1" applyBorder="1" applyProtection="1">
      <protection locked="0"/>
    </xf>
    <xf numFmtId="0" fontId="24" fillId="10" borderId="22" xfId="0" applyFont="1" applyFill="1" applyBorder="1" applyProtection="1">
      <protection locked="0"/>
    </xf>
    <xf numFmtId="4" fontId="0" fillId="0" borderId="0" xfId="0" applyNumberFormat="1" applyProtection="1">
      <protection locked="0"/>
    </xf>
    <xf numFmtId="0" fontId="0" fillId="0" borderId="0" xfId="0" applyFill="1" applyBorder="1" applyProtection="1">
      <protection locked="0"/>
    </xf>
    <xf numFmtId="165" fontId="12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Protection="1">
      <protection locked="0"/>
    </xf>
    <xf numFmtId="165" fontId="0" fillId="0" borderId="0" xfId="0" applyNumberFormat="1"/>
    <xf numFmtId="165" fontId="5" fillId="0" borderId="0" xfId="0" applyNumberFormat="1" applyFont="1"/>
    <xf numFmtId="4" fontId="2" fillId="19" borderId="17" xfId="0" applyNumberFormat="1" applyFont="1" applyFill="1" applyBorder="1" applyProtection="1">
      <protection locked="0"/>
    </xf>
    <xf numFmtId="4" fontId="2" fillId="19" borderId="3" xfId="0" applyNumberFormat="1" applyFont="1" applyFill="1" applyBorder="1" applyProtection="1">
      <protection locked="0"/>
    </xf>
    <xf numFmtId="4" fontId="2" fillId="19" borderId="10" xfId="0" applyNumberFormat="1" applyFont="1" applyFill="1" applyBorder="1" applyProtection="1">
      <protection locked="0"/>
    </xf>
    <xf numFmtId="4" fontId="2" fillId="19" borderId="2" xfId="0" applyNumberFormat="1" applyFont="1" applyFill="1" applyBorder="1" applyProtection="1">
      <protection locked="0"/>
    </xf>
    <xf numFmtId="4" fontId="2" fillId="19" borderId="10" xfId="0" applyNumberFormat="1" applyFont="1" applyFill="1" applyBorder="1" applyProtection="1"/>
    <xf numFmtId="4" fontId="2" fillId="19" borderId="2" xfId="0" applyNumberFormat="1" applyFont="1" applyFill="1" applyBorder="1" applyProtection="1"/>
    <xf numFmtId="4" fontId="2" fillId="19" borderId="17" xfId="0" applyNumberFormat="1" applyFont="1" applyFill="1" applyBorder="1" applyProtection="1"/>
    <xf numFmtId="4" fontId="2" fillId="19" borderId="3" xfId="0" applyNumberFormat="1" applyFont="1" applyFill="1" applyBorder="1" applyProtection="1"/>
    <xf numFmtId="168" fontId="0" fillId="0" borderId="0" xfId="0" applyNumberFormat="1" applyFill="1" applyProtection="1">
      <protection locked="0"/>
    </xf>
    <xf numFmtId="167" fontId="0" fillId="0" borderId="0" xfId="0" applyNumberFormat="1" applyFill="1" applyProtection="1">
      <protection locked="0"/>
    </xf>
    <xf numFmtId="165" fontId="12" fillId="19" borderId="73" xfId="0" applyNumberFormat="1" applyFont="1" applyFill="1" applyBorder="1" applyAlignment="1">
      <alignment horizontal="right" vertical="center" wrapText="1"/>
    </xf>
    <xf numFmtId="165" fontId="16" fillId="19" borderId="53" xfId="0" applyNumberFormat="1" applyFont="1" applyFill="1" applyBorder="1" applyAlignment="1">
      <alignment horizontal="right" vertical="center" wrapText="1"/>
    </xf>
    <xf numFmtId="0" fontId="1" fillId="3" borderId="16" xfId="0" applyFont="1" applyFill="1" applyBorder="1" applyAlignment="1" applyProtection="1">
      <alignment vertical="top" wrapText="1"/>
    </xf>
    <xf numFmtId="0" fontId="1" fillId="10" borderId="17" xfId="0" applyFont="1" applyFill="1" applyBorder="1" applyAlignment="1" applyProtection="1">
      <alignment wrapText="1"/>
      <protection locked="0"/>
    </xf>
    <xf numFmtId="0" fontId="5" fillId="10" borderId="17" xfId="0" applyFont="1" applyFill="1" applyBorder="1" applyAlignment="1" applyProtection="1">
      <alignment wrapText="1"/>
      <protection locked="0"/>
    </xf>
    <xf numFmtId="0" fontId="32" fillId="10" borderId="97" xfId="0" applyFont="1" applyFill="1" applyBorder="1" applyAlignment="1" applyProtection="1">
      <alignment wrapText="1"/>
      <protection locked="0"/>
    </xf>
    <xf numFmtId="0" fontId="32" fillId="10" borderId="17" xfId="0" applyFont="1" applyFill="1" applyBorder="1" applyAlignment="1" applyProtection="1">
      <alignment wrapText="1"/>
      <protection locked="0"/>
    </xf>
    <xf numFmtId="165" fontId="16" fillId="0" borderId="53" xfId="0" applyNumberFormat="1" applyFont="1" applyFill="1" applyBorder="1" applyAlignment="1">
      <alignment horizontal="right" vertical="center" wrapText="1"/>
    </xf>
    <xf numFmtId="164" fontId="2" fillId="0" borderId="14" xfId="0" applyNumberFormat="1" applyFont="1" applyFill="1" applyBorder="1" applyProtection="1"/>
    <xf numFmtId="164" fontId="1" fillId="0" borderId="23" xfId="0" applyNumberFormat="1" applyFont="1" applyFill="1" applyBorder="1" applyProtection="1"/>
    <xf numFmtId="0" fontId="0" fillId="10" borderId="12" xfId="0" applyFill="1" applyBorder="1" applyAlignment="1" applyProtection="1">
      <protection locked="0"/>
    </xf>
    <xf numFmtId="0" fontId="0" fillId="10" borderId="13" xfId="0" applyFill="1" applyBorder="1" applyAlignment="1" applyProtection="1">
      <protection locked="0"/>
    </xf>
    <xf numFmtId="0" fontId="0" fillId="10" borderId="31" xfId="0" applyFill="1" applyBorder="1" applyAlignment="1" applyProtection="1">
      <protection locked="0"/>
    </xf>
    <xf numFmtId="0" fontId="0" fillId="10" borderId="29" xfId="0" applyFill="1" applyBorder="1" applyAlignment="1" applyProtection="1">
      <protection locked="0"/>
    </xf>
    <xf numFmtId="0" fontId="0" fillId="10" borderId="34" xfId="0" applyFill="1" applyBorder="1" applyAlignment="1" applyProtection="1">
      <protection locked="0"/>
    </xf>
    <xf numFmtId="0" fontId="0" fillId="10" borderId="32" xfId="0" applyFill="1" applyBorder="1" applyAlignment="1" applyProtection="1">
      <protection locked="0"/>
    </xf>
    <xf numFmtId="0" fontId="0" fillId="10" borderId="29" xfId="0" applyFill="1" applyBorder="1" applyAlignment="1" applyProtection="1">
      <alignment horizontal="left" vertical="top"/>
      <protection locked="0"/>
    </xf>
    <xf numFmtId="0" fontId="0" fillId="10" borderId="34" xfId="0" applyFill="1" applyBorder="1" applyAlignment="1" applyProtection="1">
      <alignment horizontal="left" vertical="top"/>
      <protection locked="0"/>
    </xf>
    <xf numFmtId="0" fontId="0" fillId="10" borderId="32" xfId="0" applyFill="1" applyBorder="1" applyAlignment="1" applyProtection="1">
      <alignment horizontal="left" vertical="top"/>
      <protection locked="0"/>
    </xf>
    <xf numFmtId="14" fontId="2" fillId="10" borderId="19" xfId="0" applyNumberFormat="1" applyFont="1" applyFill="1" applyBorder="1" applyAlignment="1" applyProtection="1">
      <alignment horizontal="left" vertical="top"/>
      <protection locked="0"/>
    </xf>
    <xf numFmtId="0" fontId="2" fillId="10" borderId="35" xfId="0" applyFont="1" applyFill="1" applyBorder="1" applyAlignment="1" applyProtection="1">
      <alignment horizontal="left" vertical="top"/>
      <protection locked="0"/>
    </xf>
    <xf numFmtId="0" fontId="2" fillId="10" borderId="33" xfId="0" applyFont="1" applyFill="1" applyBorder="1" applyAlignment="1" applyProtection="1">
      <alignment horizontal="left" vertical="top"/>
      <protection locked="0"/>
    </xf>
    <xf numFmtId="0" fontId="20" fillId="0" borderId="36" xfId="0" applyFont="1" applyBorder="1" applyAlignment="1">
      <alignment horizontal="center"/>
    </xf>
    <xf numFmtId="0" fontId="21" fillId="0" borderId="37" xfId="0" applyFont="1" applyBorder="1" applyAlignment="1">
      <alignment horizontal="center"/>
    </xf>
    <xf numFmtId="0" fontId="21" fillId="0" borderId="38" xfId="0" applyFont="1" applyBorder="1" applyAlignment="1">
      <alignment horizontal="center"/>
    </xf>
    <xf numFmtId="0" fontId="13" fillId="12" borderId="39" xfId="0" applyFont="1" applyFill="1" applyBorder="1" applyAlignment="1">
      <alignment horizontal="center" vertical="center" wrapText="1"/>
    </xf>
    <xf numFmtId="0" fontId="13" fillId="12" borderId="43" xfId="0" applyFont="1" applyFill="1" applyBorder="1" applyAlignment="1">
      <alignment horizontal="center" vertical="center" wrapText="1"/>
    </xf>
    <xf numFmtId="0" fontId="13" fillId="12" borderId="50" xfId="0" applyFont="1" applyFill="1" applyBorder="1" applyAlignment="1">
      <alignment horizontal="center" vertical="center" wrapText="1"/>
    </xf>
    <xf numFmtId="0" fontId="13" fillId="12" borderId="40" xfId="0" applyFont="1" applyFill="1" applyBorder="1" applyAlignment="1">
      <alignment horizontal="center" vertical="center" wrapText="1"/>
    </xf>
    <xf numFmtId="0" fontId="13" fillId="12" borderId="41" xfId="0" applyFont="1" applyFill="1" applyBorder="1" applyAlignment="1">
      <alignment horizontal="center" vertical="center" wrapText="1"/>
    </xf>
    <xf numFmtId="0" fontId="13" fillId="12" borderId="42" xfId="0" applyFont="1" applyFill="1" applyBorder="1" applyAlignment="1">
      <alignment horizontal="center" vertical="center" wrapText="1"/>
    </xf>
    <xf numFmtId="0" fontId="12" fillId="9" borderId="39" xfId="0" applyFont="1" applyFill="1" applyBorder="1" applyAlignment="1">
      <alignment horizontal="center" vertical="center" wrapText="1"/>
    </xf>
    <xf numFmtId="0" fontId="12" fillId="9" borderId="43" xfId="0" applyFont="1" applyFill="1" applyBorder="1" applyAlignment="1">
      <alignment horizontal="center" vertical="center" wrapText="1"/>
    </xf>
    <xf numFmtId="0" fontId="12" fillId="9" borderId="50" xfId="0" applyFont="1" applyFill="1" applyBorder="1" applyAlignment="1">
      <alignment horizontal="center" vertical="center" wrapText="1"/>
    </xf>
    <xf numFmtId="0" fontId="12" fillId="9" borderId="44" xfId="0" applyFont="1" applyFill="1" applyBorder="1" applyAlignment="1">
      <alignment horizontal="center" vertical="center" wrapText="1"/>
    </xf>
    <xf numFmtId="0" fontId="12" fillId="9" borderId="45" xfId="0" applyFont="1" applyFill="1" applyBorder="1" applyAlignment="1">
      <alignment horizontal="center" vertical="center" wrapText="1"/>
    </xf>
    <xf numFmtId="0" fontId="12" fillId="9" borderId="47" xfId="0" applyFont="1" applyFill="1" applyBorder="1" applyAlignment="1">
      <alignment horizontal="center" vertical="center" wrapText="1"/>
    </xf>
    <xf numFmtId="0" fontId="12" fillId="9" borderId="48" xfId="0" applyFont="1" applyFill="1" applyBorder="1" applyAlignment="1">
      <alignment horizontal="center" vertical="center" wrapText="1"/>
    </xf>
    <xf numFmtId="0" fontId="12" fillId="9" borderId="46" xfId="0" applyFont="1" applyFill="1" applyBorder="1" applyAlignment="1">
      <alignment horizontal="center" vertical="center" wrapText="1"/>
    </xf>
    <xf numFmtId="0" fontId="12" fillId="9" borderId="49" xfId="0" applyFont="1" applyFill="1" applyBorder="1" applyAlignment="1">
      <alignment horizontal="center" vertical="center" wrapText="1"/>
    </xf>
    <xf numFmtId="49" fontId="12" fillId="9" borderId="51" xfId="0" applyNumberFormat="1" applyFont="1" applyFill="1" applyBorder="1" applyAlignment="1">
      <alignment horizontal="center" vertical="center" wrapText="1"/>
    </xf>
    <xf numFmtId="49" fontId="12" fillId="9" borderId="75" xfId="0" applyNumberFormat="1" applyFont="1" applyFill="1" applyBorder="1" applyAlignment="1">
      <alignment horizontal="center" vertical="center" wrapText="1"/>
    </xf>
    <xf numFmtId="49" fontId="12" fillId="9" borderId="79" xfId="0" applyNumberFormat="1" applyFont="1" applyFill="1" applyBorder="1" applyAlignment="1">
      <alignment horizontal="center" vertical="center" wrapText="1"/>
    </xf>
    <xf numFmtId="0" fontId="19" fillId="16" borderId="10" xfId="0" applyFont="1" applyFill="1" applyBorder="1" applyAlignment="1">
      <alignment horizontal="right" vertical="center"/>
    </xf>
    <xf numFmtId="0" fontId="19" fillId="16" borderId="1" xfId="0" applyFont="1" applyFill="1" applyBorder="1" applyAlignment="1">
      <alignment horizontal="right" vertical="center"/>
    </xf>
    <xf numFmtId="0" fontId="19" fillId="16" borderId="17" xfId="0" applyFont="1" applyFill="1" applyBorder="1" applyAlignment="1">
      <alignment horizontal="right"/>
    </xf>
    <xf numFmtId="0" fontId="19" fillId="16" borderId="14" xfId="0" applyFont="1" applyFill="1" applyBorder="1" applyAlignment="1">
      <alignment horizontal="right"/>
    </xf>
    <xf numFmtId="0" fontId="19" fillId="16" borderId="11" xfId="0" applyFont="1" applyFill="1" applyBorder="1" applyAlignment="1">
      <alignment horizontal="right"/>
    </xf>
    <xf numFmtId="0" fontId="19" fillId="16" borderId="4" xfId="0" applyFont="1" applyFill="1" applyBorder="1" applyAlignment="1">
      <alignment horizontal="right"/>
    </xf>
    <xf numFmtId="0" fontId="19" fillId="16" borderId="17" xfId="0" applyFont="1" applyFill="1" applyBorder="1" applyAlignment="1">
      <alignment horizontal="right" vertical="center"/>
    </xf>
    <xf numFmtId="0" fontId="19" fillId="16" borderId="14" xfId="0" applyFont="1" applyFill="1" applyBorder="1" applyAlignment="1">
      <alignment horizontal="right" vertical="center"/>
    </xf>
    <xf numFmtId="49" fontId="12" fillId="13" borderId="51" xfId="0" applyNumberFormat="1" applyFont="1" applyFill="1" applyBorder="1" applyAlignment="1">
      <alignment horizontal="center" vertical="center" wrapText="1"/>
    </xf>
    <xf numFmtId="49" fontId="18" fillId="13" borderId="75" xfId="0" applyNumberFormat="1" applyFont="1" applyFill="1" applyBorder="1" applyAlignment="1">
      <alignment horizontal="center" vertical="center" wrapText="1"/>
    </xf>
    <xf numFmtId="49" fontId="18" fillId="13" borderId="79" xfId="0" applyNumberFormat="1" applyFont="1" applyFill="1" applyBorder="1" applyAlignment="1">
      <alignment horizontal="center" vertical="center" wrapText="1"/>
    </xf>
    <xf numFmtId="0" fontId="20" fillId="0" borderId="55" xfId="0" applyFont="1" applyBorder="1" applyAlignment="1">
      <alignment horizontal="center"/>
    </xf>
    <xf numFmtId="0" fontId="21" fillId="0" borderId="56" xfId="0" applyFont="1" applyBorder="1" applyAlignment="1">
      <alignment horizontal="center"/>
    </xf>
    <xf numFmtId="0" fontId="21" fillId="0" borderId="57" xfId="0" applyFont="1" applyBorder="1" applyAlignment="1">
      <alignment horizontal="center"/>
    </xf>
    <xf numFmtId="0" fontId="13" fillId="12" borderId="63" xfId="0" applyFont="1" applyFill="1" applyBorder="1" applyAlignment="1">
      <alignment horizontal="center" vertical="center" wrapText="1"/>
    </xf>
    <xf numFmtId="0" fontId="13" fillId="12" borderId="65" xfId="0" applyFont="1" applyFill="1" applyBorder="1" applyAlignment="1">
      <alignment horizontal="center" vertical="center" wrapText="1"/>
    </xf>
    <xf numFmtId="0" fontId="13" fillId="12" borderId="71" xfId="0" applyFont="1" applyFill="1" applyBorder="1" applyAlignment="1">
      <alignment horizontal="center" vertical="center" wrapText="1"/>
    </xf>
    <xf numFmtId="0" fontId="13" fillId="12" borderId="58" xfId="0" applyFont="1" applyFill="1" applyBorder="1" applyAlignment="1">
      <alignment horizontal="center" vertical="center" wrapText="1"/>
    </xf>
    <xf numFmtId="0" fontId="13" fillId="12" borderId="64" xfId="0" applyFont="1" applyFill="1" applyBorder="1" applyAlignment="1">
      <alignment horizontal="center" vertical="center" wrapText="1"/>
    </xf>
    <xf numFmtId="0" fontId="13" fillId="12" borderId="66" xfId="0" applyFont="1" applyFill="1" applyBorder="1" applyAlignment="1">
      <alignment horizontal="center" vertical="center" wrapText="1"/>
    </xf>
    <xf numFmtId="0" fontId="13" fillId="12" borderId="59" xfId="0" applyFont="1" applyFill="1" applyBorder="1" applyAlignment="1">
      <alignment horizontal="center" vertical="center" wrapText="1"/>
    </xf>
    <xf numFmtId="0" fontId="13" fillId="12" borderId="67" xfId="0" applyFont="1" applyFill="1" applyBorder="1" applyAlignment="1">
      <alignment horizontal="center" vertical="center" wrapText="1"/>
    </xf>
    <xf numFmtId="0" fontId="13" fillId="12" borderId="60" xfId="0" applyFont="1" applyFill="1" applyBorder="1" applyAlignment="1">
      <alignment horizontal="center" vertical="center" wrapText="1"/>
    </xf>
    <xf numFmtId="0" fontId="13" fillId="12" borderId="61" xfId="0" applyFont="1" applyFill="1" applyBorder="1" applyAlignment="1">
      <alignment horizontal="center" vertical="center" wrapText="1"/>
    </xf>
    <xf numFmtId="0" fontId="13" fillId="12" borderId="62" xfId="0" applyFont="1" applyFill="1" applyBorder="1" applyAlignment="1">
      <alignment horizontal="center" vertical="center" wrapText="1"/>
    </xf>
    <xf numFmtId="0" fontId="12" fillId="13" borderId="39" xfId="0" applyFont="1" applyFill="1" applyBorder="1" applyAlignment="1">
      <alignment horizontal="center" vertical="center" wrapText="1"/>
    </xf>
    <xf numFmtId="0" fontId="12" fillId="13" borderId="43" xfId="0" applyFont="1" applyFill="1" applyBorder="1" applyAlignment="1">
      <alignment horizontal="center" vertical="center" wrapText="1"/>
    </xf>
    <xf numFmtId="0" fontId="12" fillId="13" borderId="67" xfId="0" applyFont="1" applyFill="1" applyBorder="1" applyAlignment="1">
      <alignment horizontal="center" vertical="center" wrapText="1"/>
    </xf>
    <xf numFmtId="0" fontId="12" fillId="13" borderId="44" xfId="0" applyFont="1" applyFill="1" applyBorder="1" applyAlignment="1">
      <alignment horizontal="center" vertical="center" wrapText="1"/>
    </xf>
    <xf numFmtId="0" fontId="12" fillId="13" borderId="45" xfId="0" applyFont="1" applyFill="1" applyBorder="1" applyAlignment="1">
      <alignment horizontal="center" vertical="center" wrapText="1"/>
    </xf>
    <xf numFmtId="0" fontId="12" fillId="13" borderId="47" xfId="0" applyFont="1" applyFill="1" applyBorder="1" applyAlignment="1">
      <alignment horizontal="center" vertical="center" wrapText="1"/>
    </xf>
    <xf numFmtId="0" fontId="12" fillId="13" borderId="48" xfId="0" applyFont="1" applyFill="1" applyBorder="1" applyAlignment="1">
      <alignment horizontal="center" vertical="center" wrapText="1"/>
    </xf>
    <xf numFmtId="0" fontId="12" fillId="13" borderId="46" xfId="0" applyFont="1" applyFill="1" applyBorder="1" applyAlignment="1">
      <alignment horizontal="center" vertical="center" wrapText="1"/>
    </xf>
    <xf numFmtId="0" fontId="12" fillId="13" borderId="49" xfId="0" applyFont="1" applyFill="1" applyBorder="1" applyAlignment="1">
      <alignment horizontal="center" vertical="center" wrapText="1"/>
    </xf>
    <xf numFmtId="0" fontId="0" fillId="0" borderId="88" xfId="0" applyBorder="1" applyAlignment="1" applyProtection="1">
      <alignment horizontal="center"/>
    </xf>
    <xf numFmtId="0" fontId="0" fillId="0" borderId="83" xfId="0" applyBorder="1" applyAlignment="1" applyProtection="1">
      <alignment horizontal="center"/>
    </xf>
    <xf numFmtId="0" fontId="1" fillId="10" borderId="0" xfId="0" applyFont="1" applyFill="1" applyAlignment="1" applyProtection="1">
      <alignment horizontal="left" vertical="top" wrapText="1"/>
      <protection locked="0"/>
    </xf>
    <xf numFmtId="0" fontId="8" fillId="10" borderId="0" xfId="0" applyFont="1" applyFill="1" applyAlignment="1" applyProtection="1">
      <alignment horizontal="left" vertical="top" wrapText="1"/>
      <protection locked="0"/>
    </xf>
    <xf numFmtId="0" fontId="1" fillId="3" borderId="10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0" fontId="5" fillId="9" borderId="9" xfId="0" applyFont="1" applyFill="1" applyBorder="1" applyAlignment="1" applyProtection="1">
      <alignment horizontal="center"/>
    </xf>
    <xf numFmtId="0" fontId="0" fillId="9" borderId="1" xfId="0" applyFill="1" applyBorder="1" applyAlignment="1" applyProtection="1">
      <alignment horizontal="center"/>
    </xf>
    <xf numFmtId="0" fontId="0" fillId="9" borderId="2" xfId="0" applyFill="1" applyBorder="1" applyAlignment="1" applyProtection="1">
      <alignment horizontal="center"/>
    </xf>
    <xf numFmtId="0" fontId="1" fillId="3" borderId="7" xfId="0" applyFont="1" applyFill="1" applyBorder="1" applyAlignment="1" applyProtection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vertical="top" wrapText="1"/>
    </xf>
    <xf numFmtId="0" fontId="1" fillId="3" borderId="15" xfId="0" applyFont="1" applyFill="1" applyBorder="1" applyAlignment="1" applyProtection="1">
      <alignment vertical="top" wrapText="1"/>
    </xf>
    <xf numFmtId="0" fontId="1" fillId="3" borderId="12" xfId="0" applyFont="1" applyFill="1" applyBorder="1" applyAlignment="1" applyProtection="1">
      <alignment horizontal="center" vertical="top" wrapText="1"/>
    </xf>
    <xf numFmtId="0" fontId="1" fillId="3" borderId="13" xfId="0" applyFont="1" applyFill="1" applyBorder="1" applyAlignment="1" applyProtection="1">
      <alignment horizontal="center" vertical="top" wrapText="1"/>
    </xf>
    <xf numFmtId="0" fontId="1" fillId="3" borderId="9" xfId="0" applyFont="1" applyFill="1" applyBorder="1" applyAlignment="1" applyProtection="1">
      <alignment horizontal="center" vertical="top" wrapText="1"/>
    </xf>
    <xf numFmtId="0" fontId="5" fillId="0" borderId="9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7" fillId="8" borderId="0" xfId="0" applyFont="1" applyFill="1" applyBorder="1" applyAlignment="1" applyProtection="1">
      <alignment horizontal="center"/>
    </xf>
    <xf numFmtId="0" fontId="8" fillId="8" borderId="0" xfId="0" applyFont="1" applyFill="1" applyBorder="1" applyAlignment="1" applyProtection="1">
      <alignment horizontal="center"/>
    </xf>
    <xf numFmtId="0" fontId="0" fillId="10" borderId="12" xfId="0" applyFill="1" applyBorder="1" applyAlignment="1" applyProtection="1">
      <alignment horizontal="left" vertical="top"/>
      <protection locked="0"/>
    </xf>
    <xf numFmtId="0" fontId="0" fillId="10" borderId="13" xfId="0" applyFill="1" applyBorder="1" applyAlignment="1" applyProtection="1">
      <alignment horizontal="left" vertical="top"/>
      <protection locked="0"/>
    </xf>
    <xf numFmtId="0" fontId="0" fillId="10" borderId="31" xfId="0" applyFill="1" applyBorder="1" applyAlignment="1" applyProtection="1">
      <alignment horizontal="left" vertical="top"/>
      <protection locked="0"/>
    </xf>
    <xf numFmtId="0" fontId="1" fillId="3" borderId="2" xfId="0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vertical="top" wrapText="1"/>
    </xf>
    <xf numFmtId="0" fontId="1" fillId="3" borderId="16" xfId="0" applyFont="1" applyFill="1" applyBorder="1" applyAlignment="1" applyProtection="1">
      <alignment vertical="top" wrapText="1"/>
    </xf>
    <xf numFmtId="0" fontId="1" fillId="3" borderId="12" xfId="0" applyFont="1" applyFill="1" applyBorder="1" applyAlignment="1" applyProtection="1">
      <alignment vertical="top" wrapText="1"/>
    </xf>
    <xf numFmtId="0" fontId="1" fillId="3" borderId="26" xfId="0" applyFont="1" applyFill="1" applyBorder="1" applyAlignment="1" applyProtection="1">
      <alignment vertical="top" wrapText="1"/>
    </xf>
    <xf numFmtId="0" fontId="19" fillId="16" borderId="10" xfId="0" applyFont="1" applyFill="1" applyBorder="1" applyAlignment="1" applyProtection="1">
      <alignment horizontal="right" vertical="center"/>
    </xf>
    <xf numFmtId="0" fontId="19" fillId="16" borderId="1" xfId="0" applyFont="1" applyFill="1" applyBorder="1" applyAlignment="1" applyProtection="1">
      <alignment horizontal="right" vertical="center"/>
    </xf>
    <xf numFmtId="0" fontId="19" fillId="16" borderId="17" xfId="0" applyFont="1" applyFill="1" applyBorder="1" applyAlignment="1" applyProtection="1">
      <alignment horizontal="right" vertical="center"/>
    </xf>
    <xf numFmtId="0" fontId="19" fillId="16" borderId="14" xfId="0" applyFont="1" applyFill="1" applyBorder="1" applyAlignment="1" applyProtection="1">
      <alignment horizontal="right" vertical="center"/>
    </xf>
    <xf numFmtId="0" fontId="19" fillId="16" borderId="17" xfId="0" applyFont="1" applyFill="1" applyBorder="1" applyAlignment="1" applyProtection="1">
      <alignment horizontal="right"/>
    </xf>
    <xf numFmtId="0" fontId="19" fillId="16" borderId="14" xfId="0" applyFont="1" applyFill="1" applyBorder="1" applyAlignment="1" applyProtection="1">
      <alignment horizontal="right"/>
    </xf>
    <xf numFmtId="0" fontId="19" fillId="16" borderId="11" xfId="0" applyFont="1" applyFill="1" applyBorder="1" applyAlignment="1" applyProtection="1">
      <alignment horizontal="right"/>
    </xf>
    <xf numFmtId="0" fontId="19" fillId="16" borderId="4" xfId="0" applyFont="1" applyFill="1" applyBorder="1" applyAlignment="1" applyProtection="1">
      <alignment horizontal="right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/>
    </xf>
    <xf numFmtId="0" fontId="5" fillId="9" borderId="10" xfId="0" applyFont="1" applyFill="1" applyBorder="1" applyAlignment="1" applyProtection="1">
      <alignment horizontal="center"/>
    </xf>
  </cellXfs>
  <cellStyles count="1">
    <cellStyle name="Normální" xfId="0" builtinId="0"/>
  </cellStyles>
  <dxfs count="6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80"/>
  <sheetViews>
    <sheetView topLeftCell="A40" zoomScale="77" zoomScaleNormal="77" workbookViewId="0">
      <selection activeCell="O12" sqref="N12:O12"/>
    </sheetView>
  </sheetViews>
  <sheetFormatPr defaultColWidth="9.140625" defaultRowHeight="15" x14ac:dyDescent="0.25"/>
  <cols>
    <col min="1" max="1" width="10.85546875" style="1" customWidth="1"/>
    <col min="2" max="4" width="9.140625" style="1"/>
    <col min="5" max="5" width="16.7109375" style="1" customWidth="1"/>
    <col min="6" max="6" width="18" style="1" customWidth="1"/>
    <col min="7" max="8" width="13.85546875" style="1" customWidth="1"/>
    <col min="9" max="10" width="13.28515625" style="1" customWidth="1"/>
    <col min="11" max="11" width="17" style="1" customWidth="1"/>
    <col min="12" max="12" width="5.28515625" style="1" customWidth="1"/>
    <col min="13" max="13" width="15.28515625" style="1" bestFit="1" customWidth="1"/>
    <col min="14" max="18" width="9.140625" style="1"/>
    <col min="19" max="19" width="10.7109375" style="1" customWidth="1"/>
    <col min="20" max="16384" width="9.140625" style="1"/>
  </cols>
  <sheetData>
    <row r="1" spans="1:19" ht="15.75" thickBot="1" x14ac:dyDescent="0.3">
      <c r="A1" s="25" t="s">
        <v>40</v>
      </c>
      <c r="S1" s="26" t="s">
        <v>63</v>
      </c>
    </row>
    <row r="2" spans="1:19" x14ac:dyDescent="0.25">
      <c r="A2" s="235" t="s">
        <v>43</v>
      </c>
      <c r="B2" s="236"/>
      <c r="C2" s="236"/>
      <c r="D2" s="236"/>
      <c r="E2" s="202" t="s">
        <v>76</v>
      </c>
      <c r="F2" s="203"/>
      <c r="G2" s="204"/>
    </row>
    <row r="3" spans="1:19" x14ac:dyDescent="0.25">
      <c r="A3" s="241" t="s">
        <v>8</v>
      </c>
      <c r="B3" s="242"/>
      <c r="C3" s="242"/>
      <c r="D3" s="242"/>
      <c r="E3" s="205" t="s">
        <v>77</v>
      </c>
      <c r="F3" s="206"/>
      <c r="G3" s="207"/>
    </row>
    <row r="4" spans="1:19" ht="15.75" customHeight="1" x14ac:dyDescent="0.25">
      <c r="A4" s="237" t="s">
        <v>64</v>
      </c>
      <c r="B4" s="238"/>
      <c r="C4" s="238"/>
      <c r="D4" s="238"/>
      <c r="E4" s="208">
        <v>5</v>
      </c>
      <c r="F4" s="209"/>
      <c r="G4" s="210"/>
    </row>
    <row r="5" spans="1:19" ht="15.75" customHeight="1" thickBot="1" x14ac:dyDescent="0.3">
      <c r="A5" s="239" t="s">
        <v>74</v>
      </c>
      <c r="B5" s="240"/>
      <c r="C5" s="240"/>
      <c r="D5" s="240"/>
      <c r="E5" s="211">
        <v>44008</v>
      </c>
      <c r="F5" s="212"/>
      <c r="G5" s="213"/>
      <c r="I5" s="24" t="s">
        <v>61</v>
      </c>
    </row>
    <row r="6" spans="1:19" ht="15.75" customHeight="1" x14ac:dyDescent="0.25">
      <c r="I6" s="24" t="s">
        <v>66</v>
      </c>
    </row>
    <row r="7" spans="1:19" ht="14.25" customHeight="1" thickBot="1" x14ac:dyDescent="0.3"/>
    <row r="8" spans="1:19" x14ac:dyDescent="0.25">
      <c r="A8" s="214" t="s">
        <v>44</v>
      </c>
      <c r="B8" s="215"/>
      <c r="C8" s="215"/>
      <c r="D8" s="215"/>
      <c r="E8" s="215"/>
      <c r="F8" s="215"/>
      <c r="G8" s="215"/>
      <c r="H8" s="215"/>
      <c r="I8" s="215"/>
      <c r="J8" s="215"/>
      <c r="K8" s="216"/>
    </row>
    <row r="9" spans="1:19" ht="12.75" customHeight="1" x14ac:dyDescent="0.25">
      <c r="A9" s="217" t="s">
        <v>25</v>
      </c>
      <c r="B9" s="217" t="s">
        <v>26</v>
      </c>
      <c r="C9" s="217" t="s">
        <v>27</v>
      </c>
      <c r="D9" s="217" t="s">
        <v>28</v>
      </c>
      <c r="E9" s="220" t="s">
        <v>29</v>
      </c>
      <c r="F9" s="221"/>
      <c r="G9" s="221"/>
      <c r="H9" s="221"/>
      <c r="I9" s="222"/>
      <c r="J9" s="21"/>
      <c r="K9" s="217" t="s">
        <v>30</v>
      </c>
    </row>
    <row r="10" spans="1:19" ht="12.75" customHeight="1" x14ac:dyDescent="0.25">
      <c r="A10" s="218"/>
      <c r="B10" s="218"/>
      <c r="C10" s="218"/>
      <c r="D10" s="218"/>
      <c r="E10" s="223" t="s">
        <v>31</v>
      </c>
      <c r="F10" s="226" t="s">
        <v>32</v>
      </c>
      <c r="G10" s="227"/>
      <c r="H10" s="226" t="s">
        <v>33</v>
      </c>
      <c r="I10" s="230"/>
      <c r="J10" s="232" t="s">
        <v>42</v>
      </c>
      <c r="K10" s="218"/>
    </row>
    <row r="11" spans="1:19" x14ac:dyDescent="0.25">
      <c r="A11" s="218"/>
      <c r="B11" s="218"/>
      <c r="C11" s="218"/>
      <c r="D11" s="218"/>
      <c r="E11" s="224"/>
      <c r="F11" s="228"/>
      <c r="G11" s="229"/>
      <c r="H11" s="228"/>
      <c r="I11" s="231"/>
      <c r="J11" s="233"/>
      <c r="K11" s="218"/>
    </row>
    <row r="12" spans="1:19" ht="51.75" thickBot="1" x14ac:dyDescent="0.3">
      <c r="A12" s="219"/>
      <c r="B12" s="219"/>
      <c r="C12" s="219"/>
      <c r="D12" s="219"/>
      <c r="E12" s="225"/>
      <c r="F12" s="17" t="s">
        <v>34</v>
      </c>
      <c r="G12" s="18" t="s">
        <v>35</v>
      </c>
      <c r="H12" s="19" t="s">
        <v>36</v>
      </c>
      <c r="I12" s="20" t="s">
        <v>37</v>
      </c>
      <c r="J12" s="234"/>
      <c r="K12" s="219"/>
    </row>
    <row r="13" spans="1:19" ht="13.5" customHeight="1" thickBot="1" x14ac:dyDescent="0.3">
      <c r="A13" s="2" t="s">
        <v>40</v>
      </c>
      <c r="B13" s="3">
        <v>4</v>
      </c>
      <c r="C13" s="4" t="s">
        <v>38</v>
      </c>
      <c r="D13" s="3" t="s">
        <v>39</v>
      </c>
      <c r="E13" s="5">
        <v>0</v>
      </c>
      <c r="F13" s="5">
        <v>0</v>
      </c>
      <c r="G13" s="6">
        <v>0</v>
      </c>
      <c r="H13" s="5">
        <v>0</v>
      </c>
      <c r="I13" s="5">
        <v>0</v>
      </c>
      <c r="J13" s="5">
        <v>0</v>
      </c>
      <c r="K13" s="5">
        <v>0</v>
      </c>
    </row>
    <row r="15" spans="1:19" ht="15.75" thickBot="1" x14ac:dyDescent="0.3"/>
    <row r="16" spans="1:19" x14ac:dyDescent="0.25">
      <c r="A16" s="214" t="s">
        <v>45</v>
      </c>
      <c r="B16" s="215"/>
      <c r="C16" s="215"/>
      <c r="D16" s="215"/>
      <c r="E16" s="215"/>
      <c r="F16" s="215"/>
      <c r="G16" s="215"/>
      <c r="H16" s="215"/>
      <c r="I16" s="215"/>
      <c r="J16" s="215"/>
      <c r="K16" s="216"/>
    </row>
    <row r="17" spans="1:11" x14ac:dyDescent="0.25">
      <c r="A17" s="217" t="s">
        <v>25</v>
      </c>
      <c r="B17" s="217" t="s">
        <v>26</v>
      </c>
      <c r="C17" s="217" t="s">
        <v>27</v>
      </c>
      <c r="D17" s="217" t="s">
        <v>28</v>
      </c>
      <c r="E17" s="220" t="s">
        <v>29</v>
      </c>
      <c r="F17" s="221"/>
      <c r="G17" s="221"/>
      <c r="H17" s="221"/>
      <c r="I17" s="222"/>
      <c r="J17" s="21"/>
      <c r="K17" s="217" t="s">
        <v>30</v>
      </c>
    </row>
    <row r="18" spans="1:11" x14ac:dyDescent="0.25">
      <c r="A18" s="218"/>
      <c r="B18" s="218"/>
      <c r="C18" s="218"/>
      <c r="D18" s="218"/>
      <c r="E18" s="223" t="s">
        <v>31</v>
      </c>
      <c r="F18" s="226" t="s">
        <v>32</v>
      </c>
      <c r="G18" s="227"/>
      <c r="H18" s="226" t="s">
        <v>33</v>
      </c>
      <c r="I18" s="230"/>
      <c r="J18" s="232" t="s">
        <v>42</v>
      </c>
      <c r="K18" s="218"/>
    </row>
    <row r="19" spans="1:11" x14ac:dyDescent="0.25">
      <c r="A19" s="218"/>
      <c r="B19" s="218"/>
      <c r="C19" s="218"/>
      <c r="D19" s="218"/>
      <c r="E19" s="224"/>
      <c r="F19" s="228"/>
      <c r="G19" s="229"/>
      <c r="H19" s="228"/>
      <c r="I19" s="231"/>
      <c r="J19" s="233"/>
      <c r="K19" s="218"/>
    </row>
    <row r="20" spans="1:11" ht="51.75" thickBot="1" x14ac:dyDescent="0.3">
      <c r="A20" s="219"/>
      <c r="B20" s="219"/>
      <c r="C20" s="219"/>
      <c r="D20" s="219"/>
      <c r="E20" s="225"/>
      <c r="F20" s="17" t="s">
        <v>34</v>
      </c>
      <c r="G20" s="18" t="s">
        <v>35</v>
      </c>
      <c r="H20" s="19" t="s">
        <v>36</v>
      </c>
      <c r="I20" s="20" t="s">
        <v>37</v>
      </c>
      <c r="J20" s="234"/>
      <c r="K20" s="219"/>
    </row>
    <row r="21" spans="1:11" ht="15.75" thickBot="1" x14ac:dyDescent="0.3">
      <c r="A21" s="2" t="s">
        <v>40</v>
      </c>
      <c r="B21" s="3">
        <v>4</v>
      </c>
      <c r="C21" s="4" t="s">
        <v>38</v>
      </c>
      <c r="D21" s="3" t="s">
        <v>39</v>
      </c>
      <c r="E21" s="5">
        <v>0</v>
      </c>
      <c r="F21" s="5">
        <v>0</v>
      </c>
      <c r="G21" s="6">
        <v>0</v>
      </c>
      <c r="H21" s="5">
        <v>0</v>
      </c>
      <c r="I21" s="5">
        <v>0</v>
      </c>
      <c r="J21" s="5">
        <v>0</v>
      </c>
      <c r="K21" s="5">
        <v>0</v>
      </c>
    </row>
    <row r="23" spans="1:11" ht="15.75" thickBot="1" x14ac:dyDescent="0.3"/>
    <row r="24" spans="1:11" x14ac:dyDescent="0.25">
      <c r="A24" s="214" t="s">
        <v>46</v>
      </c>
      <c r="B24" s="215"/>
      <c r="C24" s="215"/>
      <c r="D24" s="215"/>
      <c r="E24" s="215"/>
      <c r="F24" s="215"/>
      <c r="G24" s="215"/>
      <c r="H24" s="215"/>
      <c r="I24" s="215"/>
      <c r="J24" s="215"/>
      <c r="K24" s="216"/>
    </row>
    <row r="25" spans="1:11" x14ac:dyDescent="0.25">
      <c r="A25" s="217" t="s">
        <v>25</v>
      </c>
      <c r="B25" s="217" t="s">
        <v>26</v>
      </c>
      <c r="C25" s="217" t="s">
        <v>27</v>
      </c>
      <c r="D25" s="217" t="s">
        <v>28</v>
      </c>
      <c r="E25" s="220" t="s">
        <v>29</v>
      </c>
      <c r="F25" s="221"/>
      <c r="G25" s="221"/>
      <c r="H25" s="221"/>
      <c r="I25" s="222"/>
      <c r="J25" s="21"/>
      <c r="K25" s="217" t="s">
        <v>30</v>
      </c>
    </row>
    <row r="26" spans="1:11" x14ac:dyDescent="0.25">
      <c r="A26" s="218"/>
      <c r="B26" s="218"/>
      <c r="C26" s="218"/>
      <c r="D26" s="218"/>
      <c r="E26" s="223" t="s">
        <v>31</v>
      </c>
      <c r="F26" s="226" t="s">
        <v>32</v>
      </c>
      <c r="G26" s="227"/>
      <c r="H26" s="226" t="s">
        <v>33</v>
      </c>
      <c r="I26" s="230"/>
      <c r="J26" s="232" t="s">
        <v>42</v>
      </c>
      <c r="K26" s="218"/>
    </row>
    <row r="27" spans="1:11" x14ac:dyDescent="0.25">
      <c r="A27" s="218"/>
      <c r="B27" s="218"/>
      <c r="C27" s="218"/>
      <c r="D27" s="218"/>
      <c r="E27" s="224"/>
      <c r="F27" s="228"/>
      <c r="G27" s="229"/>
      <c r="H27" s="228"/>
      <c r="I27" s="231"/>
      <c r="J27" s="233"/>
      <c r="K27" s="218"/>
    </row>
    <row r="28" spans="1:11" ht="51.75" thickBot="1" x14ac:dyDescent="0.3">
      <c r="A28" s="219"/>
      <c r="B28" s="219"/>
      <c r="C28" s="219"/>
      <c r="D28" s="219"/>
      <c r="E28" s="225"/>
      <c r="F28" s="17" t="s">
        <v>34</v>
      </c>
      <c r="G28" s="18" t="s">
        <v>35</v>
      </c>
      <c r="H28" s="19" t="s">
        <v>36</v>
      </c>
      <c r="I28" s="20" t="s">
        <v>37</v>
      </c>
      <c r="J28" s="234"/>
      <c r="K28" s="219"/>
    </row>
    <row r="29" spans="1:11" ht="15.75" thickBot="1" x14ac:dyDescent="0.3">
      <c r="A29" s="2" t="s">
        <v>40</v>
      </c>
      <c r="B29" s="3">
        <v>4</v>
      </c>
      <c r="C29" s="4" t="s">
        <v>38</v>
      </c>
      <c r="D29" s="3" t="s">
        <v>39</v>
      </c>
      <c r="E29" s="5">
        <v>0</v>
      </c>
      <c r="F29" s="5">
        <v>0</v>
      </c>
      <c r="G29" s="6">
        <v>0</v>
      </c>
      <c r="H29" s="5">
        <v>0</v>
      </c>
      <c r="I29" s="5">
        <v>0</v>
      </c>
      <c r="J29" s="5">
        <v>0</v>
      </c>
      <c r="K29" s="5">
        <v>0</v>
      </c>
    </row>
    <row r="31" spans="1:11" ht="15.75" thickBot="1" x14ac:dyDescent="0.3"/>
    <row r="32" spans="1:11" x14ac:dyDescent="0.25">
      <c r="A32" s="214" t="s">
        <v>47</v>
      </c>
      <c r="B32" s="215"/>
      <c r="C32" s="215"/>
      <c r="D32" s="215"/>
      <c r="E32" s="215"/>
      <c r="F32" s="215"/>
      <c r="G32" s="215"/>
      <c r="H32" s="215"/>
      <c r="I32" s="215"/>
      <c r="J32" s="215"/>
      <c r="K32" s="216"/>
    </row>
    <row r="33" spans="1:11" x14ac:dyDescent="0.25">
      <c r="A33" s="217" t="s">
        <v>25</v>
      </c>
      <c r="B33" s="217" t="s">
        <v>26</v>
      </c>
      <c r="C33" s="217" t="s">
        <v>27</v>
      </c>
      <c r="D33" s="217" t="s">
        <v>28</v>
      </c>
      <c r="E33" s="220" t="s">
        <v>29</v>
      </c>
      <c r="F33" s="221"/>
      <c r="G33" s="221"/>
      <c r="H33" s="221"/>
      <c r="I33" s="222"/>
      <c r="J33" s="21"/>
      <c r="K33" s="217" t="s">
        <v>30</v>
      </c>
    </row>
    <row r="34" spans="1:11" x14ac:dyDescent="0.25">
      <c r="A34" s="218"/>
      <c r="B34" s="218"/>
      <c r="C34" s="218"/>
      <c r="D34" s="218"/>
      <c r="E34" s="223" t="s">
        <v>31</v>
      </c>
      <c r="F34" s="226" t="s">
        <v>32</v>
      </c>
      <c r="G34" s="227"/>
      <c r="H34" s="226" t="s">
        <v>33</v>
      </c>
      <c r="I34" s="230"/>
      <c r="J34" s="232" t="s">
        <v>42</v>
      </c>
      <c r="K34" s="218"/>
    </row>
    <row r="35" spans="1:11" x14ac:dyDescent="0.25">
      <c r="A35" s="218"/>
      <c r="B35" s="218"/>
      <c r="C35" s="218"/>
      <c r="D35" s="218"/>
      <c r="E35" s="224"/>
      <c r="F35" s="228"/>
      <c r="G35" s="229"/>
      <c r="H35" s="228"/>
      <c r="I35" s="231"/>
      <c r="J35" s="233"/>
      <c r="K35" s="218"/>
    </row>
    <row r="36" spans="1:11" ht="51.75" thickBot="1" x14ac:dyDescent="0.3">
      <c r="A36" s="219"/>
      <c r="B36" s="219"/>
      <c r="C36" s="219"/>
      <c r="D36" s="219"/>
      <c r="E36" s="225"/>
      <c r="F36" s="17" t="s">
        <v>34</v>
      </c>
      <c r="G36" s="18" t="s">
        <v>35</v>
      </c>
      <c r="H36" s="19" t="s">
        <v>36</v>
      </c>
      <c r="I36" s="20" t="s">
        <v>37</v>
      </c>
      <c r="J36" s="234"/>
      <c r="K36" s="219"/>
    </row>
    <row r="37" spans="1:11" ht="15.75" thickBot="1" x14ac:dyDescent="0.3">
      <c r="A37" s="2" t="s">
        <v>40</v>
      </c>
      <c r="B37" s="3">
        <v>4</v>
      </c>
      <c r="C37" s="4" t="s">
        <v>38</v>
      </c>
      <c r="D37" s="3" t="s">
        <v>39</v>
      </c>
      <c r="E37" s="5">
        <v>0</v>
      </c>
      <c r="F37" s="5">
        <v>0</v>
      </c>
      <c r="G37" s="6">
        <v>0</v>
      </c>
      <c r="H37" s="5">
        <v>0</v>
      </c>
      <c r="I37" s="5">
        <v>0</v>
      </c>
      <c r="J37" s="5">
        <v>0</v>
      </c>
      <c r="K37" s="5">
        <v>0</v>
      </c>
    </row>
    <row r="39" spans="1:11" ht="15.75" thickBot="1" x14ac:dyDescent="0.3"/>
    <row r="40" spans="1:11" x14ac:dyDescent="0.25">
      <c r="A40" s="214" t="s">
        <v>48</v>
      </c>
      <c r="B40" s="215"/>
      <c r="C40" s="215"/>
      <c r="D40" s="215"/>
      <c r="E40" s="215"/>
      <c r="F40" s="215"/>
      <c r="G40" s="215"/>
      <c r="H40" s="215"/>
      <c r="I40" s="215"/>
      <c r="J40" s="215"/>
      <c r="K40" s="216"/>
    </row>
    <row r="41" spans="1:11" x14ac:dyDescent="0.25">
      <c r="A41" s="217" t="s">
        <v>25</v>
      </c>
      <c r="B41" s="217" t="s">
        <v>26</v>
      </c>
      <c r="C41" s="217" t="s">
        <v>27</v>
      </c>
      <c r="D41" s="217" t="s">
        <v>28</v>
      </c>
      <c r="E41" s="220" t="s">
        <v>29</v>
      </c>
      <c r="F41" s="221"/>
      <c r="G41" s="221"/>
      <c r="H41" s="221"/>
      <c r="I41" s="222"/>
      <c r="J41" s="21"/>
      <c r="K41" s="217" t="s">
        <v>30</v>
      </c>
    </row>
    <row r="42" spans="1:11" x14ac:dyDescent="0.25">
      <c r="A42" s="218"/>
      <c r="B42" s="218"/>
      <c r="C42" s="218"/>
      <c r="D42" s="218"/>
      <c r="E42" s="223" t="s">
        <v>31</v>
      </c>
      <c r="F42" s="226" t="s">
        <v>32</v>
      </c>
      <c r="G42" s="227"/>
      <c r="H42" s="226" t="s">
        <v>33</v>
      </c>
      <c r="I42" s="230"/>
      <c r="J42" s="232" t="s">
        <v>42</v>
      </c>
      <c r="K42" s="218"/>
    </row>
    <row r="43" spans="1:11" x14ac:dyDescent="0.25">
      <c r="A43" s="218"/>
      <c r="B43" s="218"/>
      <c r="C43" s="218"/>
      <c r="D43" s="218"/>
      <c r="E43" s="224"/>
      <c r="F43" s="228"/>
      <c r="G43" s="229"/>
      <c r="H43" s="228"/>
      <c r="I43" s="231"/>
      <c r="J43" s="233"/>
      <c r="K43" s="218"/>
    </row>
    <row r="44" spans="1:11" ht="51.75" thickBot="1" x14ac:dyDescent="0.3">
      <c r="A44" s="219"/>
      <c r="B44" s="219"/>
      <c r="C44" s="219"/>
      <c r="D44" s="219"/>
      <c r="E44" s="225"/>
      <c r="F44" s="17" t="s">
        <v>34</v>
      </c>
      <c r="G44" s="18" t="s">
        <v>35</v>
      </c>
      <c r="H44" s="19" t="s">
        <v>36</v>
      </c>
      <c r="I44" s="20" t="s">
        <v>37</v>
      </c>
      <c r="J44" s="234"/>
      <c r="K44" s="219"/>
    </row>
    <row r="45" spans="1:11" ht="15.75" thickBot="1" x14ac:dyDescent="0.3">
      <c r="A45" s="2" t="s">
        <v>40</v>
      </c>
      <c r="B45" s="3">
        <v>4</v>
      </c>
      <c r="C45" s="4" t="s">
        <v>38</v>
      </c>
      <c r="D45" s="3" t="s">
        <v>39</v>
      </c>
      <c r="E45" s="193">
        <v>14251292.640000001</v>
      </c>
      <c r="F45" s="193">
        <v>13538728</v>
      </c>
      <c r="G45" s="6">
        <v>0</v>
      </c>
      <c r="H45" s="5">
        <v>0</v>
      </c>
      <c r="I45" s="5">
        <v>0</v>
      </c>
      <c r="J45" s="5">
        <v>0</v>
      </c>
      <c r="K45" s="5">
        <v>0</v>
      </c>
    </row>
    <row r="47" spans="1:11" ht="15.75" thickBot="1" x14ac:dyDescent="0.3"/>
    <row r="48" spans="1:11" x14ac:dyDescent="0.25">
      <c r="A48" s="214" t="s">
        <v>49</v>
      </c>
      <c r="B48" s="215"/>
      <c r="C48" s="215"/>
      <c r="D48" s="215"/>
      <c r="E48" s="215"/>
      <c r="F48" s="215"/>
      <c r="G48" s="215"/>
      <c r="H48" s="215"/>
      <c r="I48" s="215"/>
      <c r="J48" s="215"/>
      <c r="K48" s="216"/>
    </row>
    <row r="49" spans="1:15" x14ac:dyDescent="0.25">
      <c r="A49" s="217" t="s">
        <v>25</v>
      </c>
      <c r="B49" s="217" t="s">
        <v>26</v>
      </c>
      <c r="C49" s="217" t="s">
        <v>27</v>
      </c>
      <c r="D49" s="217" t="s">
        <v>28</v>
      </c>
      <c r="E49" s="220" t="s">
        <v>29</v>
      </c>
      <c r="F49" s="221"/>
      <c r="G49" s="221"/>
      <c r="H49" s="221"/>
      <c r="I49" s="222"/>
      <c r="J49" s="21"/>
      <c r="K49" s="217" t="s">
        <v>30</v>
      </c>
    </row>
    <row r="50" spans="1:15" x14ac:dyDescent="0.25">
      <c r="A50" s="218"/>
      <c r="B50" s="218"/>
      <c r="C50" s="218"/>
      <c r="D50" s="218"/>
      <c r="E50" s="223" t="s">
        <v>31</v>
      </c>
      <c r="F50" s="226" t="s">
        <v>32</v>
      </c>
      <c r="G50" s="227"/>
      <c r="H50" s="226" t="s">
        <v>33</v>
      </c>
      <c r="I50" s="230"/>
      <c r="J50" s="232" t="s">
        <v>42</v>
      </c>
      <c r="K50" s="218"/>
    </row>
    <row r="51" spans="1:15" x14ac:dyDescent="0.25">
      <c r="A51" s="218"/>
      <c r="B51" s="218"/>
      <c r="C51" s="218"/>
      <c r="D51" s="218"/>
      <c r="E51" s="224"/>
      <c r="F51" s="228"/>
      <c r="G51" s="229"/>
      <c r="H51" s="228"/>
      <c r="I51" s="231"/>
      <c r="J51" s="233"/>
      <c r="K51" s="218"/>
    </row>
    <row r="52" spans="1:15" ht="51.75" thickBot="1" x14ac:dyDescent="0.3">
      <c r="A52" s="219"/>
      <c r="B52" s="219"/>
      <c r="C52" s="219"/>
      <c r="D52" s="219"/>
      <c r="E52" s="225"/>
      <c r="F52" s="17" t="s">
        <v>34</v>
      </c>
      <c r="G52" s="18" t="s">
        <v>35</v>
      </c>
      <c r="H52" s="19" t="s">
        <v>36</v>
      </c>
      <c r="I52" s="20" t="s">
        <v>37</v>
      </c>
      <c r="J52" s="234"/>
      <c r="K52" s="219"/>
    </row>
    <row r="53" spans="1:15" ht="15.75" thickBot="1" x14ac:dyDescent="0.3">
      <c r="A53" s="2" t="s">
        <v>40</v>
      </c>
      <c r="B53" s="3">
        <v>4</v>
      </c>
      <c r="C53" s="4" t="s">
        <v>38</v>
      </c>
      <c r="D53" s="3" t="s">
        <v>39</v>
      </c>
      <c r="E53" s="193">
        <v>9000000</v>
      </c>
      <c r="F53" s="193">
        <v>8550000</v>
      </c>
      <c r="G53" s="6">
        <v>0</v>
      </c>
      <c r="H53" s="5">
        <v>0</v>
      </c>
      <c r="I53" s="5">
        <v>0</v>
      </c>
      <c r="J53" s="5">
        <v>0</v>
      </c>
      <c r="K53" s="5">
        <v>0</v>
      </c>
      <c r="M53" s="180"/>
      <c r="N53" s="180"/>
      <c r="O53" s="180"/>
    </row>
    <row r="54" spans="1:15" x14ac:dyDescent="0.25">
      <c r="M54" s="180"/>
      <c r="N54" s="180"/>
      <c r="O54" s="180"/>
    </row>
    <row r="55" spans="1:15" ht="15.75" thickBot="1" x14ac:dyDescent="0.3">
      <c r="M55" s="181"/>
    </row>
    <row r="56" spans="1:15" x14ac:dyDescent="0.25">
      <c r="A56" s="214" t="s">
        <v>50</v>
      </c>
      <c r="B56" s="215"/>
      <c r="C56" s="215"/>
      <c r="D56" s="215"/>
      <c r="E56" s="215"/>
      <c r="F56" s="215"/>
      <c r="G56" s="215"/>
      <c r="H56" s="215"/>
      <c r="I56" s="215"/>
      <c r="J56" s="215"/>
      <c r="K56" s="216"/>
    </row>
    <row r="57" spans="1:15" x14ac:dyDescent="0.25">
      <c r="A57" s="217" t="s">
        <v>25</v>
      </c>
      <c r="B57" s="217" t="s">
        <v>26</v>
      </c>
      <c r="C57" s="217" t="s">
        <v>27</v>
      </c>
      <c r="D57" s="217" t="s">
        <v>28</v>
      </c>
      <c r="E57" s="220" t="s">
        <v>29</v>
      </c>
      <c r="F57" s="221"/>
      <c r="G57" s="221"/>
      <c r="H57" s="221"/>
      <c r="I57" s="222"/>
      <c r="J57" s="21"/>
      <c r="K57" s="217" t="s">
        <v>30</v>
      </c>
    </row>
    <row r="58" spans="1:15" x14ac:dyDescent="0.25">
      <c r="A58" s="218"/>
      <c r="B58" s="218"/>
      <c r="C58" s="218"/>
      <c r="D58" s="218"/>
      <c r="E58" s="223" t="s">
        <v>31</v>
      </c>
      <c r="F58" s="226" t="s">
        <v>32</v>
      </c>
      <c r="G58" s="227"/>
      <c r="H58" s="226" t="s">
        <v>33</v>
      </c>
      <c r="I58" s="230"/>
      <c r="J58" s="232" t="s">
        <v>42</v>
      </c>
      <c r="K58" s="218"/>
      <c r="M58" s="180"/>
      <c r="N58" s="180"/>
      <c r="O58" s="180"/>
    </row>
    <row r="59" spans="1:15" x14ac:dyDescent="0.25">
      <c r="A59" s="218"/>
      <c r="B59" s="218"/>
      <c r="C59" s="218"/>
      <c r="D59" s="218"/>
      <c r="E59" s="224"/>
      <c r="F59" s="228"/>
      <c r="G59" s="229"/>
      <c r="H59" s="228"/>
      <c r="I59" s="231"/>
      <c r="J59" s="233"/>
      <c r="K59" s="218"/>
    </row>
    <row r="60" spans="1:15" ht="51.75" thickBot="1" x14ac:dyDescent="0.3">
      <c r="A60" s="219"/>
      <c r="B60" s="219"/>
      <c r="C60" s="219"/>
      <c r="D60" s="219"/>
      <c r="E60" s="225"/>
      <c r="F60" s="17" t="s">
        <v>34</v>
      </c>
      <c r="G60" s="18" t="s">
        <v>35</v>
      </c>
      <c r="H60" s="19" t="s">
        <v>36</v>
      </c>
      <c r="I60" s="20" t="s">
        <v>37</v>
      </c>
      <c r="J60" s="234"/>
      <c r="K60" s="219"/>
    </row>
    <row r="61" spans="1:15" ht="15.75" thickBot="1" x14ac:dyDescent="0.3">
      <c r="A61" s="2" t="s">
        <v>40</v>
      </c>
      <c r="B61" s="3">
        <v>4</v>
      </c>
      <c r="C61" s="4" t="s">
        <v>38</v>
      </c>
      <c r="D61" s="3" t="s">
        <v>39</v>
      </c>
      <c r="E61" s="5">
        <v>0</v>
      </c>
      <c r="F61" s="5">
        <v>0</v>
      </c>
      <c r="G61" s="6">
        <v>0</v>
      </c>
      <c r="H61" s="5">
        <v>0</v>
      </c>
      <c r="I61" s="5">
        <v>0</v>
      </c>
      <c r="J61" s="5">
        <v>0</v>
      </c>
      <c r="K61" s="5">
        <v>0</v>
      </c>
    </row>
    <row r="63" spans="1:15" ht="15.75" thickBot="1" x14ac:dyDescent="0.3"/>
    <row r="64" spans="1:15" x14ac:dyDescent="0.25">
      <c r="A64" s="214" t="s">
        <v>51</v>
      </c>
      <c r="B64" s="215"/>
      <c r="C64" s="215"/>
      <c r="D64" s="215"/>
      <c r="E64" s="215"/>
      <c r="F64" s="215"/>
      <c r="G64" s="215"/>
      <c r="H64" s="215"/>
      <c r="I64" s="215"/>
      <c r="J64" s="215"/>
      <c r="K64" s="216"/>
    </row>
    <row r="65" spans="1:11" x14ac:dyDescent="0.25">
      <c r="A65" s="217" t="s">
        <v>25</v>
      </c>
      <c r="B65" s="217" t="s">
        <v>26</v>
      </c>
      <c r="C65" s="217" t="s">
        <v>27</v>
      </c>
      <c r="D65" s="217" t="s">
        <v>28</v>
      </c>
      <c r="E65" s="220" t="s">
        <v>29</v>
      </c>
      <c r="F65" s="221"/>
      <c r="G65" s="221"/>
      <c r="H65" s="221"/>
      <c r="I65" s="222"/>
      <c r="J65" s="21"/>
      <c r="K65" s="217" t="s">
        <v>30</v>
      </c>
    </row>
    <row r="66" spans="1:11" x14ac:dyDescent="0.25">
      <c r="A66" s="218"/>
      <c r="B66" s="218"/>
      <c r="C66" s="218"/>
      <c r="D66" s="218"/>
      <c r="E66" s="223" t="s">
        <v>31</v>
      </c>
      <c r="F66" s="226" t="s">
        <v>32</v>
      </c>
      <c r="G66" s="227"/>
      <c r="H66" s="226" t="s">
        <v>33</v>
      </c>
      <c r="I66" s="230"/>
      <c r="J66" s="232" t="s">
        <v>41</v>
      </c>
      <c r="K66" s="218"/>
    </row>
    <row r="67" spans="1:11" x14ac:dyDescent="0.25">
      <c r="A67" s="218"/>
      <c r="B67" s="218"/>
      <c r="C67" s="218"/>
      <c r="D67" s="218"/>
      <c r="E67" s="224"/>
      <c r="F67" s="228"/>
      <c r="G67" s="229"/>
      <c r="H67" s="228"/>
      <c r="I67" s="231"/>
      <c r="J67" s="233"/>
      <c r="K67" s="218"/>
    </row>
    <row r="68" spans="1:11" ht="51.75" thickBot="1" x14ac:dyDescent="0.3">
      <c r="A68" s="219"/>
      <c r="B68" s="219"/>
      <c r="C68" s="219"/>
      <c r="D68" s="219"/>
      <c r="E68" s="225"/>
      <c r="F68" s="17" t="s">
        <v>34</v>
      </c>
      <c r="G68" s="18" t="s">
        <v>35</v>
      </c>
      <c r="H68" s="19" t="s">
        <v>36</v>
      </c>
      <c r="I68" s="20" t="s">
        <v>37</v>
      </c>
      <c r="J68" s="234"/>
      <c r="K68" s="219"/>
    </row>
    <row r="69" spans="1:11" ht="15.75" thickBot="1" x14ac:dyDescent="0.3">
      <c r="A69" s="2" t="s">
        <v>40</v>
      </c>
      <c r="B69" s="3">
        <v>4</v>
      </c>
      <c r="C69" s="4" t="s">
        <v>38</v>
      </c>
      <c r="D69" s="3" t="s">
        <v>39</v>
      </c>
      <c r="E69" s="5">
        <v>0</v>
      </c>
      <c r="F69" s="5">
        <v>0</v>
      </c>
      <c r="G69" s="6">
        <v>0</v>
      </c>
      <c r="H69" s="5">
        <v>0</v>
      </c>
      <c r="I69" s="5">
        <v>0</v>
      </c>
      <c r="J69" s="5">
        <v>0</v>
      </c>
      <c r="K69" s="5">
        <v>0</v>
      </c>
    </row>
    <row r="72" spans="1:11" ht="15.75" thickBot="1" x14ac:dyDescent="0.3"/>
    <row r="73" spans="1:11" ht="15.75" thickBot="1" x14ac:dyDescent="0.3">
      <c r="A73" s="246" t="s">
        <v>52</v>
      </c>
      <c r="B73" s="247"/>
      <c r="C73" s="247"/>
      <c r="D73" s="247"/>
      <c r="E73" s="247"/>
      <c r="F73" s="247"/>
      <c r="G73" s="247"/>
      <c r="H73" s="247"/>
      <c r="I73" s="247"/>
      <c r="J73" s="247"/>
      <c r="K73" s="248"/>
    </row>
    <row r="74" spans="1:11" ht="15.75" thickTop="1" x14ac:dyDescent="0.25">
      <c r="A74" s="252" t="s">
        <v>25</v>
      </c>
      <c r="B74" s="255" t="s">
        <v>26</v>
      </c>
      <c r="C74" s="255" t="s">
        <v>27</v>
      </c>
      <c r="D74" s="255" t="s">
        <v>28</v>
      </c>
      <c r="E74" s="257" t="s">
        <v>29</v>
      </c>
      <c r="F74" s="258"/>
      <c r="G74" s="258"/>
      <c r="H74" s="258"/>
      <c r="I74" s="259"/>
      <c r="J74" s="22"/>
      <c r="K74" s="249" t="s">
        <v>30</v>
      </c>
    </row>
    <row r="75" spans="1:11" x14ac:dyDescent="0.25">
      <c r="A75" s="253"/>
      <c r="B75" s="218"/>
      <c r="C75" s="218"/>
      <c r="D75" s="218"/>
      <c r="E75" s="260" t="s">
        <v>31</v>
      </c>
      <c r="F75" s="263" t="s">
        <v>32</v>
      </c>
      <c r="G75" s="264"/>
      <c r="H75" s="263" t="s">
        <v>33</v>
      </c>
      <c r="I75" s="267"/>
      <c r="J75" s="243" t="s">
        <v>42</v>
      </c>
      <c r="K75" s="250"/>
    </row>
    <row r="76" spans="1:11" x14ac:dyDescent="0.25">
      <c r="A76" s="253"/>
      <c r="B76" s="218"/>
      <c r="C76" s="218"/>
      <c r="D76" s="218"/>
      <c r="E76" s="261"/>
      <c r="F76" s="265"/>
      <c r="G76" s="266"/>
      <c r="H76" s="265"/>
      <c r="I76" s="268"/>
      <c r="J76" s="244"/>
      <c r="K76" s="250"/>
    </row>
    <row r="77" spans="1:11" ht="51.75" thickBot="1" x14ac:dyDescent="0.3">
      <c r="A77" s="254"/>
      <c r="B77" s="256"/>
      <c r="C77" s="256"/>
      <c r="D77" s="256"/>
      <c r="E77" s="262"/>
      <c r="F77" s="7" t="s">
        <v>34</v>
      </c>
      <c r="G77" s="8" t="s">
        <v>35</v>
      </c>
      <c r="H77" s="9" t="s">
        <v>36</v>
      </c>
      <c r="I77" s="10" t="s">
        <v>37</v>
      </c>
      <c r="J77" s="245"/>
      <c r="K77" s="251"/>
    </row>
    <row r="78" spans="1:11" ht="16.5" thickTop="1" thickBot="1" x14ac:dyDescent="0.3">
      <c r="A78" s="11" t="s">
        <v>40</v>
      </c>
      <c r="B78" s="12">
        <v>4</v>
      </c>
      <c r="C78" s="13" t="s">
        <v>38</v>
      </c>
      <c r="D78" s="12" t="s">
        <v>39</v>
      </c>
      <c r="E78" s="192">
        <f>E53+E45</f>
        <v>23251292.640000001</v>
      </c>
      <c r="F78" s="192">
        <f>F53+F45</f>
        <v>22088728</v>
      </c>
      <c r="G78" s="15">
        <v>0</v>
      </c>
      <c r="H78" s="14">
        <v>0</v>
      </c>
      <c r="I78" s="14">
        <v>0</v>
      </c>
      <c r="J78" s="23">
        <v>0</v>
      </c>
      <c r="K78" s="16">
        <v>0</v>
      </c>
    </row>
    <row r="79" spans="1:11" ht="15.75" thickTop="1" x14ac:dyDescent="0.25"/>
    <row r="80" spans="1:11" x14ac:dyDescent="0.25">
      <c r="A80" s="24" t="s">
        <v>61</v>
      </c>
    </row>
  </sheetData>
  <mergeCells count="107">
    <mergeCell ref="B65:B68"/>
    <mergeCell ref="C65:C68"/>
    <mergeCell ref="D65:D68"/>
    <mergeCell ref="E65:I65"/>
    <mergeCell ref="K65:K68"/>
    <mergeCell ref="E66:E68"/>
    <mergeCell ref="F66:G67"/>
    <mergeCell ref="H66:I67"/>
    <mergeCell ref="J66:J68"/>
    <mergeCell ref="J75:J77"/>
    <mergeCell ref="A73:K73"/>
    <mergeCell ref="A56:K56"/>
    <mergeCell ref="A57:A60"/>
    <mergeCell ref="B57:B60"/>
    <mergeCell ref="C57:C60"/>
    <mergeCell ref="D57:D60"/>
    <mergeCell ref="E57:I57"/>
    <mergeCell ref="K57:K60"/>
    <mergeCell ref="E58:E60"/>
    <mergeCell ref="F58:G59"/>
    <mergeCell ref="H58:I59"/>
    <mergeCell ref="J58:J60"/>
    <mergeCell ref="K74:K77"/>
    <mergeCell ref="A74:A77"/>
    <mergeCell ref="B74:B77"/>
    <mergeCell ref="C74:C77"/>
    <mergeCell ref="D74:D77"/>
    <mergeCell ref="E74:I74"/>
    <mergeCell ref="E75:E77"/>
    <mergeCell ref="F75:G76"/>
    <mergeCell ref="H75:I76"/>
    <mergeCell ref="A64:K64"/>
    <mergeCell ref="A65:A68"/>
    <mergeCell ref="A48:K48"/>
    <mergeCell ref="A49:A52"/>
    <mergeCell ref="B49:B52"/>
    <mergeCell ref="C49:C52"/>
    <mergeCell ref="D49:D52"/>
    <mergeCell ref="E49:I49"/>
    <mergeCell ref="K49:K52"/>
    <mergeCell ref="E50:E52"/>
    <mergeCell ref="F50:G51"/>
    <mergeCell ref="H50:I51"/>
    <mergeCell ref="J50:J52"/>
    <mergeCell ref="A40:K40"/>
    <mergeCell ref="A41:A44"/>
    <mergeCell ref="B41:B44"/>
    <mergeCell ref="C41:C44"/>
    <mergeCell ref="D41:D44"/>
    <mergeCell ref="E41:I41"/>
    <mergeCell ref="K41:K44"/>
    <mergeCell ref="E42:E44"/>
    <mergeCell ref="F42:G43"/>
    <mergeCell ref="H42:I43"/>
    <mergeCell ref="J42:J44"/>
    <mergeCell ref="A32:K32"/>
    <mergeCell ref="A33:A36"/>
    <mergeCell ref="B33:B36"/>
    <mergeCell ref="C33:C36"/>
    <mergeCell ref="D33:D36"/>
    <mergeCell ref="E33:I33"/>
    <mergeCell ref="K33:K36"/>
    <mergeCell ref="E34:E36"/>
    <mergeCell ref="F34:G35"/>
    <mergeCell ref="H34:I35"/>
    <mergeCell ref="J34:J36"/>
    <mergeCell ref="A24:K24"/>
    <mergeCell ref="A25:A28"/>
    <mergeCell ref="B25:B28"/>
    <mergeCell ref="C25:C28"/>
    <mergeCell ref="D25:D28"/>
    <mergeCell ref="E25:I25"/>
    <mergeCell ref="K25:K28"/>
    <mergeCell ref="E26:E28"/>
    <mergeCell ref="F26:G27"/>
    <mergeCell ref="H26:I27"/>
    <mergeCell ref="J26:J28"/>
    <mergeCell ref="A16:K16"/>
    <mergeCell ref="A17:A20"/>
    <mergeCell ref="B17:B20"/>
    <mergeCell ref="C17:C20"/>
    <mergeCell ref="D17:D20"/>
    <mergeCell ref="E17:I17"/>
    <mergeCell ref="K17:K20"/>
    <mergeCell ref="E18:E20"/>
    <mergeCell ref="F18:G19"/>
    <mergeCell ref="H18:I19"/>
    <mergeCell ref="J18:J20"/>
    <mergeCell ref="E2:G2"/>
    <mergeCell ref="E3:G3"/>
    <mergeCell ref="E4:G4"/>
    <mergeCell ref="E5:G5"/>
    <mergeCell ref="A8:K8"/>
    <mergeCell ref="A9:A12"/>
    <mergeCell ref="B9:B12"/>
    <mergeCell ref="C9:C12"/>
    <mergeCell ref="D9:D12"/>
    <mergeCell ref="E9:I9"/>
    <mergeCell ref="K9:K12"/>
    <mergeCell ref="E10:E12"/>
    <mergeCell ref="F10:G11"/>
    <mergeCell ref="H10:I11"/>
    <mergeCell ref="J10:J12"/>
    <mergeCell ref="A2:D2"/>
    <mergeCell ref="A4:D4"/>
    <mergeCell ref="A5:D5"/>
    <mergeCell ref="A3:D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O233"/>
  <sheetViews>
    <sheetView tabSelected="1" zoomScale="80" zoomScaleNormal="80" workbookViewId="0">
      <selection activeCell="D7" sqref="D7"/>
    </sheetView>
  </sheetViews>
  <sheetFormatPr defaultRowHeight="15" x14ac:dyDescent="0.25"/>
  <cols>
    <col min="1" max="1" width="16.7109375" style="1" customWidth="1"/>
    <col min="2" max="2" width="16.42578125" style="1" customWidth="1"/>
    <col min="3" max="3" width="16.5703125" customWidth="1"/>
    <col min="4" max="4" width="17.42578125" customWidth="1"/>
    <col min="5" max="17" width="16.7109375" customWidth="1"/>
    <col min="18" max="18" width="16.5703125" customWidth="1"/>
    <col min="19" max="25" width="16.7109375" customWidth="1"/>
    <col min="26" max="26" width="17.140625" customWidth="1"/>
    <col min="27" max="27" width="16.28515625" customWidth="1"/>
    <col min="28" max="28" width="13.85546875" customWidth="1"/>
  </cols>
  <sheetData>
    <row r="1" spans="1:67" ht="18.75" x14ac:dyDescent="0.3">
      <c r="A1" s="27"/>
      <c r="B1" s="27"/>
      <c r="C1" s="90" t="s">
        <v>72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</row>
    <row r="2" spans="1:67" ht="15.75" thickBot="1" x14ac:dyDescent="0.3">
      <c r="A2" s="27"/>
      <c r="B2" s="27"/>
      <c r="C2" s="28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</row>
    <row r="3" spans="1:67" x14ac:dyDescent="0.25">
      <c r="A3" s="27"/>
      <c r="B3" s="299" t="s">
        <v>43</v>
      </c>
      <c r="C3" s="300"/>
      <c r="D3" s="300"/>
      <c r="E3" s="300"/>
      <c r="F3" s="290" t="s">
        <v>76</v>
      </c>
      <c r="G3" s="291"/>
      <c r="H3" s="292"/>
      <c r="I3" s="27"/>
      <c r="J3" s="148" t="s">
        <v>55</v>
      </c>
      <c r="K3" s="149"/>
      <c r="L3" s="149"/>
      <c r="M3" s="149"/>
      <c r="N3" s="141"/>
      <c r="O3" s="141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</row>
    <row r="4" spans="1:67" x14ac:dyDescent="0.25">
      <c r="A4" s="27"/>
      <c r="B4" s="301" t="s">
        <v>8</v>
      </c>
      <c r="C4" s="302"/>
      <c r="D4" s="302"/>
      <c r="E4" s="302"/>
      <c r="F4" s="208" t="s">
        <v>77</v>
      </c>
      <c r="G4" s="209"/>
      <c r="H4" s="210"/>
      <c r="I4" s="27"/>
      <c r="J4" s="148" t="s">
        <v>71</v>
      </c>
      <c r="K4" s="141"/>
      <c r="L4" s="141"/>
      <c r="M4" s="141"/>
      <c r="N4" s="141"/>
      <c r="O4" s="141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</row>
    <row r="5" spans="1:67" x14ac:dyDescent="0.25">
      <c r="A5" s="27"/>
      <c r="B5" s="303" t="s">
        <v>64</v>
      </c>
      <c r="C5" s="304"/>
      <c r="D5" s="304"/>
      <c r="E5" s="304"/>
      <c r="F5" s="208">
        <v>5</v>
      </c>
      <c r="G5" s="209"/>
      <c r="H5" s="210"/>
      <c r="I5" s="27"/>
      <c r="J5" s="148" t="s">
        <v>70</v>
      </c>
      <c r="K5" s="141"/>
      <c r="L5" s="141"/>
      <c r="M5" s="141"/>
      <c r="N5" s="150"/>
      <c r="O5" s="141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</row>
    <row r="6" spans="1:67" s="1" customFormat="1" ht="15.75" thickBot="1" x14ac:dyDescent="0.3">
      <c r="A6" s="27"/>
      <c r="B6" s="305" t="s">
        <v>74</v>
      </c>
      <c r="C6" s="306"/>
      <c r="D6" s="306"/>
      <c r="E6" s="306"/>
      <c r="F6" s="211">
        <v>44008</v>
      </c>
      <c r="G6" s="212"/>
      <c r="H6" s="213"/>
      <c r="I6" s="27"/>
      <c r="J6" s="141"/>
      <c r="K6" s="141"/>
      <c r="L6" s="141"/>
      <c r="M6" s="141"/>
      <c r="N6" s="141"/>
      <c r="O6" s="141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</row>
    <row r="7" spans="1:67" s="1" customFormat="1" ht="15.75" thickBot="1" x14ac:dyDescent="0.3">
      <c r="A7" s="27"/>
      <c r="B7" s="27"/>
      <c r="C7" s="29"/>
      <c r="D7" s="30"/>
      <c r="E7" s="30"/>
      <c r="F7" s="30"/>
      <c r="G7" s="30"/>
      <c r="H7" s="30"/>
      <c r="I7" s="27"/>
      <c r="J7" s="151"/>
      <c r="K7" s="152"/>
      <c r="L7" s="153" t="s">
        <v>23</v>
      </c>
      <c r="M7" s="154"/>
      <c r="N7" s="141"/>
      <c r="O7" s="141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</row>
    <row r="8" spans="1:67" ht="15.75" thickBot="1" x14ac:dyDescent="0.3">
      <c r="A8" s="27"/>
      <c r="B8" s="27"/>
      <c r="C8" s="27"/>
      <c r="D8" s="27"/>
      <c r="E8" s="27"/>
      <c r="F8" s="27"/>
      <c r="G8" s="27"/>
      <c r="H8" s="27"/>
      <c r="I8" s="27"/>
      <c r="J8" s="269"/>
      <c r="K8" s="270"/>
      <c r="L8" s="155" t="s">
        <v>73</v>
      </c>
      <c r="M8" s="141"/>
      <c r="N8" s="141"/>
      <c r="O8" s="141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</row>
    <row r="9" spans="1:67" x14ac:dyDescent="0.25">
      <c r="A9" s="27"/>
      <c r="B9" s="27"/>
      <c r="C9" s="31"/>
      <c r="D9" s="31"/>
      <c r="E9" s="32"/>
      <c r="F9" s="32"/>
      <c r="G9" s="32"/>
      <c r="H9" s="32"/>
      <c r="I9" s="32"/>
      <c r="J9" s="141"/>
      <c r="K9" s="141"/>
      <c r="L9" s="141"/>
      <c r="M9" s="141"/>
      <c r="N9" s="141"/>
      <c r="O9" s="141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</row>
    <row r="10" spans="1:67" ht="19.5" thickBot="1" x14ac:dyDescent="0.35">
      <c r="A10" s="27"/>
      <c r="B10" s="27"/>
      <c r="C10" s="91" t="s">
        <v>9</v>
      </c>
      <c r="D10" s="92"/>
      <c r="E10" s="93" t="s">
        <v>18</v>
      </c>
      <c r="F10" s="94"/>
      <c r="G10" s="94"/>
      <c r="H10" s="94"/>
      <c r="I10" s="94"/>
      <c r="J10" s="94"/>
      <c r="K10" s="95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</row>
    <row r="11" spans="1:67" ht="15" customHeight="1" thickBot="1" x14ac:dyDescent="0.3">
      <c r="A11" s="35"/>
      <c r="B11" s="35"/>
      <c r="C11" s="278" t="s">
        <v>0</v>
      </c>
      <c r="D11" s="280" t="s">
        <v>1</v>
      </c>
      <c r="E11" s="282" t="s">
        <v>2</v>
      </c>
      <c r="F11" s="283"/>
      <c r="G11" s="284"/>
      <c r="H11" s="295" t="s">
        <v>3</v>
      </c>
      <c r="I11" s="297" t="s">
        <v>4</v>
      </c>
      <c r="J11" s="307" t="s">
        <v>15</v>
      </c>
      <c r="K11" s="293" t="s">
        <v>16</v>
      </c>
      <c r="L11" s="27"/>
      <c r="M11" s="288" t="s">
        <v>57</v>
      </c>
      <c r="N11" s="289"/>
      <c r="O11" s="289"/>
      <c r="P11" s="289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</row>
    <row r="12" spans="1:67" ht="50.25" customHeight="1" thickBot="1" x14ac:dyDescent="0.3">
      <c r="A12" s="35"/>
      <c r="B12" s="35"/>
      <c r="C12" s="279"/>
      <c r="D12" s="281"/>
      <c r="E12" s="96" t="s">
        <v>5</v>
      </c>
      <c r="F12" s="194" t="s">
        <v>10</v>
      </c>
      <c r="G12" s="96" t="s">
        <v>11</v>
      </c>
      <c r="H12" s="296"/>
      <c r="I12" s="298"/>
      <c r="J12" s="308"/>
      <c r="K12" s="294" t="s">
        <v>16</v>
      </c>
      <c r="L12" s="27"/>
      <c r="M12" s="97" t="s">
        <v>17</v>
      </c>
      <c r="N12" s="98" t="s">
        <v>20</v>
      </c>
      <c r="O12" s="98" t="s">
        <v>21</v>
      </c>
      <c r="P12" s="99" t="s">
        <v>22</v>
      </c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</row>
    <row r="13" spans="1:67" x14ac:dyDescent="0.25">
      <c r="A13" s="177"/>
      <c r="B13" s="177"/>
      <c r="C13" s="156">
        <v>2016</v>
      </c>
      <c r="D13" s="36">
        <v>0</v>
      </c>
      <c r="E13" s="37">
        <v>0</v>
      </c>
      <c r="F13" s="57">
        <f>IFERROR(E13/D13*100,0)</f>
        <v>0</v>
      </c>
      <c r="G13" s="58"/>
      <c r="H13" s="59">
        <f>IFERROR(E13/$E$21*100,0)</f>
        <v>0</v>
      </c>
      <c r="I13" s="60">
        <f>IFERROR(E13/$E$21*100,0)</f>
        <v>0</v>
      </c>
      <c r="J13" s="61"/>
      <c r="K13" s="62" t="b">
        <f>IFERROR(I13&gt;=J13-0.01,CHYBA)</f>
        <v>1</v>
      </c>
      <c r="L13" s="27"/>
      <c r="M13" s="100">
        <v>2016</v>
      </c>
      <c r="N13" s="78">
        <f>D13</f>
        <v>0</v>
      </c>
      <c r="O13" s="78">
        <f>C48</f>
        <v>0</v>
      </c>
      <c r="P13" s="79" t="str">
        <f>IF(AND((O13-N13)&lt;0.1, (O13-N13)&gt;-0.1), "pravda", "chyba")</f>
        <v>pravda</v>
      </c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</row>
    <row r="14" spans="1:67" x14ac:dyDescent="0.25">
      <c r="A14" s="177"/>
      <c r="B14" s="177"/>
      <c r="C14" s="157">
        <v>2017</v>
      </c>
      <c r="D14" s="38">
        <v>0</v>
      </c>
      <c r="E14" s="39">
        <v>0</v>
      </c>
      <c r="F14" s="63">
        <f>IFERROR(E14/D14*100,0)</f>
        <v>0</v>
      </c>
      <c r="G14" s="64"/>
      <c r="H14" s="65">
        <f>IFERROR(E14/$E$21*100,0)</f>
        <v>0</v>
      </c>
      <c r="I14" s="66">
        <f>IFERROR((E13+E14)/$E$21*100,0)</f>
        <v>0</v>
      </c>
      <c r="J14" s="67"/>
      <c r="K14" s="68" t="b">
        <f>IFERROR(I14&gt;=J14-0.01,CHYBA)</f>
        <v>1</v>
      </c>
      <c r="L14" s="27"/>
      <c r="M14" s="101">
        <v>2017</v>
      </c>
      <c r="N14" s="80">
        <f>D14</f>
        <v>0</v>
      </c>
      <c r="O14" s="80">
        <f>F48</f>
        <v>0</v>
      </c>
      <c r="P14" s="81" t="str">
        <f t="shared" ref="P14:P20" si="0">IF(AND((O14-N14)&lt;0.1, (O14-N14)&gt;-0.1), "pravda", "chyba")</f>
        <v>pravda</v>
      </c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</row>
    <row r="15" spans="1:67" x14ac:dyDescent="0.25">
      <c r="A15" s="177"/>
      <c r="B15" s="177"/>
      <c r="C15" s="157">
        <v>2018</v>
      </c>
      <c r="D15" s="40">
        <v>0</v>
      </c>
      <c r="E15" s="41">
        <v>0</v>
      </c>
      <c r="F15" s="63">
        <f t="shared" ref="F15:F21" si="1">IFERROR(E15/D15*100,0)</f>
        <v>0</v>
      </c>
      <c r="G15" s="64"/>
      <c r="H15" s="65">
        <f t="shared" ref="H15:H21" si="2">IFERROR(E15/$E$21*100,0)</f>
        <v>0</v>
      </c>
      <c r="I15" s="66">
        <f>IFERROR((E13+E14+E15)/$E$21*100,0)</f>
        <v>0</v>
      </c>
      <c r="J15" s="69"/>
      <c r="K15" s="68" t="b">
        <f>IFERROR(I15&gt;=J15-0.01,CHYBA)</f>
        <v>1</v>
      </c>
      <c r="L15" s="27"/>
      <c r="M15" s="101">
        <v>2018</v>
      </c>
      <c r="N15" s="80">
        <f t="shared" ref="N15:N20" si="3">D15</f>
        <v>0</v>
      </c>
      <c r="O15" s="80">
        <f>I48</f>
        <v>0</v>
      </c>
      <c r="P15" s="81" t="str">
        <f t="shared" si="0"/>
        <v>pravda</v>
      </c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</row>
    <row r="16" spans="1:67" ht="15.75" thickBot="1" x14ac:dyDescent="0.3">
      <c r="A16" s="177"/>
      <c r="B16" s="177"/>
      <c r="C16" s="157">
        <v>2019</v>
      </c>
      <c r="D16" s="40">
        <v>0</v>
      </c>
      <c r="E16" s="41">
        <v>0</v>
      </c>
      <c r="F16" s="63">
        <f t="shared" si="1"/>
        <v>0</v>
      </c>
      <c r="G16" s="64"/>
      <c r="H16" s="65">
        <f t="shared" si="2"/>
        <v>0</v>
      </c>
      <c r="I16" s="66">
        <f>IFERROR((E13+E14+E15+E16)/$E$21*100,0)</f>
        <v>0</v>
      </c>
      <c r="J16" s="69"/>
      <c r="K16" s="68" t="b">
        <f>IFERROR(I16&gt;=J16-0.01,CHYBA)</f>
        <v>1</v>
      </c>
      <c r="L16" s="27"/>
      <c r="M16" s="101">
        <v>2019</v>
      </c>
      <c r="N16" s="80">
        <f t="shared" si="3"/>
        <v>0</v>
      </c>
      <c r="O16" s="80">
        <f>L48</f>
        <v>0</v>
      </c>
      <c r="P16" s="81" t="str">
        <f t="shared" si="0"/>
        <v>pravda</v>
      </c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</row>
    <row r="17" spans="1:67" ht="15.75" thickBot="1" x14ac:dyDescent="0.3">
      <c r="A17" s="199"/>
      <c r="B17" s="199"/>
      <c r="C17" s="157">
        <v>2020</v>
      </c>
      <c r="D17" s="42">
        <v>14251292.640000001</v>
      </c>
      <c r="E17" s="43">
        <v>13538728</v>
      </c>
      <c r="F17" s="200">
        <f t="shared" si="1"/>
        <v>94.999999943864736</v>
      </c>
      <c r="G17" s="64"/>
      <c r="H17" s="65">
        <f t="shared" si="2"/>
        <v>61.292474605147021</v>
      </c>
      <c r="I17" s="66">
        <f>IFERROR((E13+E14+E15+E16+E17)/$E$21*100,0)</f>
        <v>61.292474605147021</v>
      </c>
      <c r="J17" s="70">
        <v>55.44</v>
      </c>
      <c r="K17" s="68" t="b">
        <f>IFERROR(I17&gt;=J17-0.01,CHYBA)</f>
        <v>1</v>
      </c>
      <c r="L17" s="27"/>
      <c r="M17" s="101">
        <v>2020</v>
      </c>
      <c r="N17" s="80">
        <f t="shared" si="3"/>
        <v>14251292.640000001</v>
      </c>
      <c r="O17" s="80">
        <f>O48</f>
        <v>14251292.640000001</v>
      </c>
      <c r="P17" s="81" t="str">
        <f t="shared" si="0"/>
        <v>pravda</v>
      </c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</row>
    <row r="18" spans="1:67" ht="15.75" thickBot="1" x14ac:dyDescent="0.3">
      <c r="A18" s="199"/>
      <c r="B18" s="199"/>
      <c r="C18" s="157">
        <v>2021</v>
      </c>
      <c r="D18" s="42">
        <v>9000000</v>
      </c>
      <c r="E18" s="43">
        <v>8550000</v>
      </c>
      <c r="F18" s="63">
        <f t="shared" si="1"/>
        <v>95</v>
      </c>
      <c r="G18" s="64"/>
      <c r="H18" s="65">
        <f t="shared" si="2"/>
        <v>38.707525394852979</v>
      </c>
      <c r="I18" s="66">
        <f>IFERROR((E13+E14+E15+E16+E17+E18)/$E$21*100,0)</f>
        <v>100</v>
      </c>
      <c r="J18" s="71">
        <v>70</v>
      </c>
      <c r="K18" s="68" t="b">
        <f>IFERROR(I18&gt;=J18-0.01,CHYBA)</f>
        <v>1</v>
      </c>
      <c r="L18" s="27"/>
      <c r="M18" s="101">
        <v>2021</v>
      </c>
      <c r="N18" s="80">
        <f t="shared" si="3"/>
        <v>9000000</v>
      </c>
      <c r="O18" s="80">
        <f>R48</f>
        <v>9000000</v>
      </c>
      <c r="P18" s="81" t="str">
        <f t="shared" si="0"/>
        <v>pravda</v>
      </c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</row>
    <row r="19" spans="1:67" x14ac:dyDescent="0.25">
      <c r="A19" s="177"/>
      <c r="B19" s="177"/>
      <c r="C19" s="157">
        <v>2022</v>
      </c>
      <c r="D19" s="42">
        <v>0</v>
      </c>
      <c r="E19" s="43">
        <v>0</v>
      </c>
      <c r="F19" s="63">
        <f t="shared" si="1"/>
        <v>0</v>
      </c>
      <c r="G19" s="64"/>
      <c r="H19" s="65">
        <f t="shared" si="2"/>
        <v>0</v>
      </c>
      <c r="I19" s="66">
        <f>IFERROR((E13+E14+E15+E16+E17+E18+E19)/$E$21*100,0)</f>
        <v>100</v>
      </c>
      <c r="J19" s="70">
        <v>84.85</v>
      </c>
      <c r="K19" s="68" t="b">
        <f>IFERROR(I19&gt;=J19-0.01,CHYBA)</f>
        <v>1</v>
      </c>
      <c r="L19" s="27"/>
      <c r="M19" s="101">
        <v>2022</v>
      </c>
      <c r="N19" s="80">
        <f t="shared" si="3"/>
        <v>0</v>
      </c>
      <c r="O19" s="80">
        <f>U48</f>
        <v>0</v>
      </c>
      <c r="P19" s="81" t="str">
        <f t="shared" si="0"/>
        <v>pravda</v>
      </c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</row>
    <row r="20" spans="1:67" ht="15.75" thickBot="1" x14ac:dyDescent="0.3">
      <c r="A20" s="177"/>
      <c r="B20" s="177"/>
      <c r="C20" s="157">
        <v>2023</v>
      </c>
      <c r="D20" s="44">
        <v>0</v>
      </c>
      <c r="E20" s="45">
        <v>0</v>
      </c>
      <c r="F20" s="72">
        <f t="shared" si="1"/>
        <v>0</v>
      </c>
      <c r="G20" s="73"/>
      <c r="H20" s="74">
        <f t="shared" si="2"/>
        <v>0</v>
      </c>
      <c r="I20" s="75">
        <f>IFERROR((E13+E14+E15+E16+E17+E18+E19+E20)/$E$21*100,0)</f>
        <v>100</v>
      </c>
      <c r="J20" s="76">
        <v>100</v>
      </c>
      <c r="K20" s="77" t="b">
        <f>IFERROR(I20&gt;=J20-0.01,CHYBA)</f>
        <v>1</v>
      </c>
      <c r="L20" s="27"/>
      <c r="M20" s="102">
        <v>2023</v>
      </c>
      <c r="N20" s="82">
        <f t="shared" si="3"/>
        <v>0</v>
      </c>
      <c r="O20" s="82">
        <f>X48</f>
        <v>0</v>
      </c>
      <c r="P20" s="83" t="str">
        <f t="shared" si="0"/>
        <v>pravda</v>
      </c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</row>
    <row r="21" spans="1:67" ht="15.75" thickBot="1" x14ac:dyDescent="0.3">
      <c r="A21" s="178"/>
      <c r="B21" s="178"/>
      <c r="C21" s="102" t="s">
        <v>6</v>
      </c>
      <c r="D21" s="85">
        <f>D13+D14+D15+D16+D17+D18+D19+D20</f>
        <v>23251292.640000001</v>
      </c>
      <c r="E21" s="86">
        <f>E13+E14+E15+E16+E17+E18+E19+E20</f>
        <v>22088728</v>
      </c>
      <c r="F21" s="201">
        <f t="shared" si="1"/>
        <v>94.999999965593304</v>
      </c>
      <c r="G21" s="87"/>
      <c r="H21" s="88">
        <f t="shared" si="2"/>
        <v>100</v>
      </c>
      <c r="I21" s="89" t="s">
        <v>7</v>
      </c>
      <c r="J21" s="76">
        <v>100</v>
      </c>
      <c r="K21" s="89" t="s">
        <v>7</v>
      </c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</row>
    <row r="22" spans="1:67" x14ac:dyDescent="0.25">
      <c r="A22" s="27"/>
      <c r="B22" s="27"/>
      <c r="C22" s="46"/>
      <c r="D22" s="46" t="s">
        <v>65</v>
      </c>
      <c r="E22" s="46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</row>
    <row r="23" spans="1:67" x14ac:dyDescent="0.25">
      <c r="A23" s="27"/>
      <c r="B23" s="27"/>
      <c r="C23" s="27"/>
      <c r="D23" s="46" t="s">
        <v>66</v>
      </c>
      <c r="E23" s="27"/>
      <c r="F23" s="27"/>
      <c r="G23" s="27"/>
      <c r="H23" s="4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</row>
    <row r="24" spans="1:67" ht="15.75" thickBot="1" x14ac:dyDescent="0.3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</row>
    <row r="25" spans="1:67" ht="93.75" customHeight="1" thickBot="1" x14ac:dyDescent="0.3">
      <c r="A25" s="27"/>
      <c r="B25" s="27"/>
      <c r="C25" s="27"/>
      <c r="D25" s="103" t="s">
        <v>59</v>
      </c>
      <c r="E25" s="103" t="s">
        <v>60</v>
      </c>
      <c r="F25" s="104" t="s">
        <v>58</v>
      </c>
      <c r="G25" s="103" t="s">
        <v>62</v>
      </c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</row>
    <row r="26" spans="1:67" ht="24" customHeight="1" thickBot="1" x14ac:dyDescent="0.3">
      <c r="A26" s="27"/>
      <c r="B26" s="27"/>
      <c r="C26" s="27"/>
      <c r="D26" s="48">
        <v>858983.01</v>
      </c>
      <c r="E26" s="105">
        <v>25.715</v>
      </c>
      <c r="F26" s="84">
        <f>D26*E26</f>
        <v>22088748.102150001</v>
      </c>
      <c r="G26" s="106" t="str">
        <f>IF(E21&lt;=F26,"PRAVDA","CHYBA")</f>
        <v>PRAVDA</v>
      </c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</row>
    <row r="27" spans="1:67" x14ac:dyDescent="0.25">
      <c r="A27" s="27"/>
      <c r="B27" s="27"/>
      <c r="C27" s="27"/>
      <c r="D27" s="190"/>
      <c r="E27" s="176"/>
      <c r="F27" s="191"/>
      <c r="G27" s="176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</row>
    <row r="28" spans="1:67" x14ac:dyDescent="0.2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</row>
    <row r="29" spans="1:67" ht="15.75" thickBot="1" x14ac:dyDescent="0.3">
      <c r="A29" s="33" t="s">
        <v>19</v>
      </c>
      <c r="B29" s="33"/>
      <c r="C29" s="33"/>
      <c r="D29" s="34"/>
      <c r="E29" s="35"/>
      <c r="F29" s="35"/>
      <c r="G29" s="35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</row>
    <row r="30" spans="1:67" x14ac:dyDescent="0.25">
      <c r="A30" s="273" t="s">
        <v>54</v>
      </c>
      <c r="B30" s="274"/>
      <c r="C30" s="275">
        <v>2016</v>
      </c>
      <c r="D30" s="276"/>
      <c r="E30" s="277"/>
      <c r="F30" s="285">
        <v>2017</v>
      </c>
      <c r="G30" s="286"/>
      <c r="H30" s="287"/>
      <c r="I30" s="310">
        <v>2018</v>
      </c>
      <c r="J30" s="276"/>
      <c r="K30" s="277"/>
      <c r="L30" s="285">
        <v>2019</v>
      </c>
      <c r="M30" s="286"/>
      <c r="N30" s="287"/>
      <c r="O30" s="310">
        <v>2020</v>
      </c>
      <c r="P30" s="276"/>
      <c r="Q30" s="277"/>
      <c r="R30" s="285">
        <v>2021</v>
      </c>
      <c r="S30" s="286"/>
      <c r="T30" s="287"/>
      <c r="U30" s="310">
        <v>2022</v>
      </c>
      <c r="V30" s="276"/>
      <c r="W30" s="277"/>
      <c r="X30" s="285">
        <v>2023</v>
      </c>
      <c r="Y30" s="286"/>
      <c r="Z30" s="309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</row>
    <row r="31" spans="1:67" ht="68.25" customHeight="1" thickBot="1" x14ac:dyDescent="0.3">
      <c r="A31" s="107" t="s">
        <v>68</v>
      </c>
      <c r="B31" s="108" t="s">
        <v>53</v>
      </c>
      <c r="C31" s="109" t="s">
        <v>12</v>
      </c>
      <c r="D31" s="110" t="s">
        <v>13</v>
      </c>
      <c r="E31" s="111" t="s">
        <v>14</v>
      </c>
      <c r="F31" s="112" t="s">
        <v>12</v>
      </c>
      <c r="G31" s="113" t="s">
        <v>13</v>
      </c>
      <c r="H31" s="114" t="s">
        <v>14</v>
      </c>
      <c r="I31" s="131" t="s">
        <v>12</v>
      </c>
      <c r="J31" s="132" t="s">
        <v>13</v>
      </c>
      <c r="K31" s="111" t="s">
        <v>14</v>
      </c>
      <c r="L31" s="112" t="s">
        <v>12</v>
      </c>
      <c r="M31" s="113" t="s">
        <v>13</v>
      </c>
      <c r="N31" s="114" t="s">
        <v>14</v>
      </c>
      <c r="O31" s="131" t="s">
        <v>12</v>
      </c>
      <c r="P31" s="110" t="s">
        <v>13</v>
      </c>
      <c r="Q31" s="111" t="s">
        <v>14</v>
      </c>
      <c r="R31" s="112" t="s">
        <v>12</v>
      </c>
      <c r="S31" s="113" t="s">
        <v>13</v>
      </c>
      <c r="T31" s="114" t="s">
        <v>14</v>
      </c>
      <c r="U31" s="131" t="s">
        <v>12</v>
      </c>
      <c r="V31" s="110" t="s">
        <v>13</v>
      </c>
      <c r="W31" s="111" t="s">
        <v>14</v>
      </c>
      <c r="X31" s="112" t="s">
        <v>12</v>
      </c>
      <c r="Y31" s="133" t="s">
        <v>13</v>
      </c>
      <c r="Z31" s="134" t="s">
        <v>14</v>
      </c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</row>
    <row r="32" spans="1:67" ht="60" x14ac:dyDescent="0.25">
      <c r="A32" s="197" t="s">
        <v>78</v>
      </c>
      <c r="B32" s="168"/>
      <c r="C32" s="115">
        <v>0</v>
      </c>
      <c r="D32" s="116">
        <v>0</v>
      </c>
      <c r="E32" s="117" t="str">
        <f>IF(D32=0,"EU nulový",IF((D32/C32)&gt;0.951,"CHYBA","o.k."))</f>
        <v>EU nulový</v>
      </c>
      <c r="F32" s="118">
        <v>0</v>
      </c>
      <c r="G32" s="116">
        <v>0</v>
      </c>
      <c r="H32" s="119" t="str">
        <f>IF(G32=0,"EU nulový",IF((G32/F32)&gt;0.951,"CHYBA","o.k."))</f>
        <v>EU nulový</v>
      </c>
      <c r="I32" s="49">
        <v>0</v>
      </c>
      <c r="J32" s="50">
        <v>0</v>
      </c>
      <c r="K32" s="119" t="str">
        <f>IF(J32=0,"EU nulový",IF((J32/I32)&gt;0.951,"CHYBA","o.k."))</f>
        <v>EU nulový</v>
      </c>
      <c r="L32" s="49">
        <v>0</v>
      </c>
      <c r="M32" s="50">
        <v>0</v>
      </c>
      <c r="N32" s="119" t="str">
        <f>IF(M32=0,"EU nulový",IF((M32/L32)&gt;0.951,"CHYBA","o.k."))</f>
        <v>EU nulový</v>
      </c>
      <c r="O32" s="184">
        <v>3251292.64</v>
      </c>
      <c r="P32" s="185">
        <v>3088728</v>
      </c>
      <c r="Q32" s="119" t="str">
        <f>IF(P32=0,"EU nulový",IF((P32/O32)&gt;0.951,"CHYBA","o.k."))</f>
        <v>o.k.</v>
      </c>
      <c r="R32" s="184">
        <v>3000000</v>
      </c>
      <c r="S32" s="185">
        <v>2850000</v>
      </c>
      <c r="T32" s="119" t="str">
        <f>IF(S32=0,"EU nulový",IF((S32/R32)&gt;0.951,"CHYBA","o.k."))</f>
        <v>o.k.</v>
      </c>
      <c r="U32" s="49">
        <v>0</v>
      </c>
      <c r="V32" s="50">
        <v>0</v>
      </c>
      <c r="W32" s="119" t="str">
        <f>IF(V32=0,"EU nulový",IF((V32/U32)&gt;0.951,"CHYBA","o.k."))</f>
        <v>EU nulový</v>
      </c>
      <c r="X32" s="49">
        <v>0</v>
      </c>
      <c r="Y32" s="50">
        <v>0</v>
      </c>
      <c r="Z32" s="139" t="str">
        <f>IF(Y32=0,"EU nulový",IF((Y32/X32)&gt;0.951,"CHYBA","o.k."))</f>
        <v>EU nulový</v>
      </c>
      <c r="AA32" s="176"/>
      <c r="AB32" s="176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</row>
    <row r="33" spans="1:67" s="1" customFormat="1" ht="60" x14ac:dyDescent="0.25">
      <c r="A33" s="195" t="s">
        <v>79</v>
      </c>
      <c r="B33" s="169"/>
      <c r="C33" s="120">
        <v>0</v>
      </c>
      <c r="D33" s="121">
        <v>0</v>
      </c>
      <c r="E33" s="122" t="str">
        <f t="shared" ref="E33:E47" si="4">IF(D33=0,"EU nulový",IF((D33/C33)&gt;0.951,"CHYBA","o.k."))</f>
        <v>EU nulový</v>
      </c>
      <c r="F33" s="123">
        <v>0</v>
      </c>
      <c r="G33" s="121">
        <v>0</v>
      </c>
      <c r="H33" s="124" t="str">
        <f t="shared" ref="H33:H47" si="5">IF(G33=0,"EU nulový",IF((G33/F33)&gt;0.951,"CHYBA","o.k."))</f>
        <v>EU nulový</v>
      </c>
      <c r="I33" s="51">
        <v>0</v>
      </c>
      <c r="J33" s="52">
        <v>0</v>
      </c>
      <c r="K33" s="124" t="str">
        <f t="shared" ref="K33:K47" si="6">IF(J33=0,"EU nulový",IF((J33/I33)&gt;0.951,"CHYBA","o.k."))</f>
        <v>EU nulový</v>
      </c>
      <c r="L33" s="51">
        <v>0</v>
      </c>
      <c r="M33" s="52">
        <v>0</v>
      </c>
      <c r="N33" s="124" t="str">
        <f t="shared" ref="N33:N47" si="7">IF(M33=0,"EU nulový",IF((M33/L33)&gt;0.951,"CHYBA","o.k."))</f>
        <v>EU nulový</v>
      </c>
      <c r="O33" s="182">
        <v>0</v>
      </c>
      <c r="P33" s="183">
        <v>0</v>
      </c>
      <c r="Q33" s="124" t="str">
        <f t="shared" ref="Q33:Q47" si="8">IF(P33=0,"EU nulový",IF((P33/O33)&gt;0.951,"CHYBA","o.k."))</f>
        <v>EU nulový</v>
      </c>
      <c r="R33" s="182">
        <v>0</v>
      </c>
      <c r="S33" s="183">
        <v>0</v>
      </c>
      <c r="T33" s="124" t="str">
        <f t="shared" ref="T33:T47" si="9">IF(S33=0,"EU nulový",IF((S33/R33)&gt;0.951,"CHYBA","o.k."))</f>
        <v>EU nulový</v>
      </c>
      <c r="U33" s="51">
        <v>0</v>
      </c>
      <c r="V33" s="52">
        <v>0</v>
      </c>
      <c r="W33" s="124" t="str">
        <f t="shared" ref="W33:W47" si="10">IF(V33=0,"EU nulový",IF((V33/U33)&gt;0.951,"CHYBA","o.k."))</f>
        <v>EU nulový</v>
      </c>
      <c r="X33" s="51">
        <v>0</v>
      </c>
      <c r="Y33" s="52">
        <v>0</v>
      </c>
      <c r="Z33" s="140" t="str">
        <f t="shared" ref="Z33:Z47" si="11">IF(Y33=0,"EU nulový",IF((Y33/X33)&gt;0.951,"CHYBA","o.k."))</f>
        <v>EU nulový</v>
      </c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</row>
    <row r="34" spans="1:67" s="1" customFormat="1" ht="75" x14ac:dyDescent="0.25">
      <c r="A34" s="195" t="s">
        <v>80</v>
      </c>
      <c r="B34" s="169"/>
      <c r="C34" s="120">
        <v>0</v>
      </c>
      <c r="D34" s="121">
        <v>0</v>
      </c>
      <c r="E34" s="122" t="str">
        <f t="shared" si="4"/>
        <v>EU nulový</v>
      </c>
      <c r="F34" s="123">
        <v>0</v>
      </c>
      <c r="G34" s="121">
        <v>0</v>
      </c>
      <c r="H34" s="124" t="str">
        <f t="shared" si="5"/>
        <v>EU nulový</v>
      </c>
      <c r="I34" s="51">
        <v>0</v>
      </c>
      <c r="J34" s="52">
        <v>0</v>
      </c>
      <c r="K34" s="124" t="str">
        <f t="shared" si="6"/>
        <v>EU nulový</v>
      </c>
      <c r="L34" s="51">
        <v>0</v>
      </c>
      <c r="M34" s="52">
        <v>0</v>
      </c>
      <c r="N34" s="124" t="str">
        <f t="shared" si="7"/>
        <v>EU nulový</v>
      </c>
      <c r="O34" s="182">
        <v>0</v>
      </c>
      <c r="P34" s="183">
        <v>0</v>
      </c>
      <c r="Q34" s="124" t="str">
        <f t="shared" si="8"/>
        <v>EU nulový</v>
      </c>
      <c r="R34" s="182">
        <v>0</v>
      </c>
      <c r="S34" s="183">
        <v>0</v>
      </c>
      <c r="T34" s="124" t="str">
        <f t="shared" si="9"/>
        <v>EU nulový</v>
      </c>
      <c r="U34" s="51">
        <v>0</v>
      </c>
      <c r="V34" s="52">
        <v>0</v>
      </c>
      <c r="W34" s="124" t="str">
        <f t="shared" si="10"/>
        <v>EU nulový</v>
      </c>
      <c r="X34" s="51">
        <v>0</v>
      </c>
      <c r="Y34" s="52">
        <v>0</v>
      </c>
      <c r="Z34" s="140" t="str">
        <f t="shared" si="11"/>
        <v>EU nulový</v>
      </c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</row>
    <row r="35" spans="1:67" s="1" customFormat="1" ht="45" x14ac:dyDescent="0.25">
      <c r="A35" s="195" t="s">
        <v>81</v>
      </c>
      <c r="B35" s="169"/>
      <c r="C35" s="120">
        <v>0</v>
      </c>
      <c r="D35" s="121">
        <v>0</v>
      </c>
      <c r="E35" s="122" t="str">
        <f t="shared" si="4"/>
        <v>EU nulový</v>
      </c>
      <c r="F35" s="123">
        <v>0</v>
      </c>
      <c r="G35" s="121">
        <v>0</v>
      </c>
      <c r="H35" s="124" t="str">
        <f t="shared" si="5"/>
        <v>EU nulový</v>
      </c>
      <c r="I35" s="51">
        <v>0</v>
      </c>
      <c r="J35" s="52">
        <v>0</v>
      </c>
      <c r="K35" s="124" t="str">
        <f t="shared" si="6"/>
        <v>EU nulový</v>
      </c>
      <c r="L35" s="51">
        <v>0</v>
      </c>
      <c r="M35" s="52">
        <v>0</v>
      </c>
      <c r="N35" s="124" t="str">
        <f t="shared" si="7"/>
        <v>EU nulový</v>
      </c>
      <c r="O35" s="182">
        <v>0</v>
      </c>
      <c r="P35" s="183">
        <v>0</v>
      </c>
      <c r="Q35" s="124" t="str">
        <f t="shared" si="8"/>
        <v>EU nulový</v>
      </c>
      <c r="R35" s="182">
        <v>0</v>
      </c>
      <c r="S35" s="183">
        <v>0</v>
      </c>
      <c r="T35" s="124" t="str">
        <f t="shared" si="9"/>
        <v>EU nulový</v>
      </c>
      <c r="U35" s="51">
        <v>0</v>
      </c>
      <c r="V35" s="52">
        <v>0</v>
      </c>
      <c r="W35" s="124" t="str">
        <f t="shared" si="10"/>
        <v>EU nulový</v>
      </c>
      <c r="X35" s="51">
        <v>0</v>
      </c>
      <c r="Y35" s="52">
        <v>0</v>
      </c>
      <c r="Z35" s="140" t="str">
        <f t="shared" si="11"/>
        <v>EU nulový</v>
      </c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</row>
    <row r="36" spans="1:67" s="1" customFormat="1" ht="60" x14ac:dyDescent="0.25">
      <c r="A36" s="198" t="s">
        <v>82</v>
      </c>
      <c r="B36" s="169"/>
      <c r="C36" s="120">
        <v>0</v>
      </c>
      <c r="D36" s="121">
        <v>0</v>
      </c>
      <c r="E36" s="122" t="str">
        <f t="shared" si="4"/>
        <v>EU nulový</v>
      </c>
      <c r="F36" s="123">
        <v>0</v>
      </c>
      <c r="G36" s="121">
        <v>0</v>
      </c>
      <c r="H36" s="124" t="str">
        <f t="shared" si="5"/>
        <v>EU nulový</v>
      </c>
      <c r="I36" s="51">
        <v>0</v>
      </c>
      <c r="J36" s="52">
        <v>0</v>
      </c>
      <c r="K36" s="124" t="str">
        <f t="shared" si="6"/>
        <v>EU nulový</v>
      </c>
      <c r="L36" s="51">
        <v>0</v>
      </c>
      <c r="M36" s="52">
        <v>0</v>
      </c>
      <c r="N36" s="124" t="str">
        <f t="shared" si="7"/>
        <v>EU nulový</v>
      </c>
      <c r="O36" s="182">
        <v>11000000</v>
      </c>
      <c r="P36" s="183">
        <v>10450000</v>
      </c>
      <c r="Q36" s="124" t="str">
        <f t="shared" si="8"/>
        <v>o.k.</v>
      </c>
      <c r="R36" s="182">
        <v>6000000</v>
      </c>
      <c r="S36" s="183">
        <v>5700000</v>
      </c>
      <c r="T36" s="124" t="str">
        <f t="shared" si="9"/>
        <v>o.k.</v>
      </c>
      <c r="U36" s="51">
        <v>0</v>
      </c>
      <c r="V36" s="52">
        <v>0</v>
      </c>
      <c r="W36" s="124" t="str">
        <f t="shared" si="10"/>
        <v>EU nulový</v>
      </c>
      <c r="X36" s="51">
        <v>0</v>
      </c>
      <c r="Y36" s="52">
        <v>0</v>
      </c>
      <c r="Z36" s="140" t="str">
        <f t="shared" si="11"/>
        <v>EU nulový</v>
      </c>
      <c r="AA36" s="176"/>
      <c r="AB36" s="176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</row>
    <row r="37" spans="1:67" s="1" customFormat="1" ht="60" x14ac:dyDescent="0.25">
      <c r="A37" s="196" t="s">
        <v>83</v>
      </c>
      <c r="B37" s="169"/>
      <c r="C37" s="120">
        <v>0</v>
      </c>
      <c r="D37" s="121">
        <v>0</v>
      </c>
      <c r="E37" s="122" t="str">
        <f t="shared" si="4"/>
        <v>EU nulový</v>
      </c>
      <c r="F37" s="123">
        <v>0</v>
      </c>
      <c r="G37" s="121">
        <v>0</v>
      </c>
      <c r="H37" s="124" t="str">
        <f t="shared" si="5"/>
        <v>EU nulový</v>
      </c>
      <c r="I37" s="51">
        <v>0</v>
      </c>
      <c r="J37" s="52">
        <v>0</v>
      </c>
      <c r="K37" s="124" t="str">
        <f t="shared" si="6"/>
        <v>EU nulový</v>
      </c>
      <c r="L37" s="51">
        <v>0</v>
      </c>
      <c r="M37" s="52">
        <v>0</v>
      </c>
      <c r="N37" s="124" t="str">
        <f t="shared" si="7"/>
        <v>EU nulový</v>
      </c>
      <c r="O37" s="182">
        <v>0</v>
      </c>
      <c r="P37" s="183">
        <v>0</v>
      </c>
      <c r="Q37" s="124" t="str">
        <f t="shared" si="8"/>
        <v>EU nulový</v>
      </c>
      <c r="R37" s="182">
        <v>0</v>
      </c>
      <c r="S37" s="183">
        <v>0</v>
      </c>
      <c r="T37" s="124" t="str">
        <f t="shared" si="9"/>
        <v>EU nulový</v>
      </c>
      <c r="U37" s="51">
        <v>0</v>
      </c>
      <c r="V37" s="52">
        <v>0</v>
      </c>
      <c r="W37" s="124" t="str">
        <f t="shared" si="10"/>
        <v>EU nulový</v>
      </c>
      <c r="X37" s="51">
        <v>0</v>
      </c>
      <c r="Y37" s="52">
        <v>0</v>
      </c>
      <c r="Z37" s="140" t="str">
        <f t="shared" si="11"/>
        <v>EU nulový</v>
      </c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</row>
    <row r="38" spans="1:67" s="1" customFormat="1" x14ac:dyDescent="0.25">
      <c r="A38" s="167"/>
      <c r="B38" s="169"/>
      <c r="C38" s="120">
        <v>0</v>
      </c>
      <c r="D38" s="121">
        <v>0</v>
      </c>
      <c r="E38" s="122" t="str">
        <f t="shared" si="4"/>
        <v>EU nulový</v>
      </c>
      <c r="F38" s="123">
        <v>0</v>
      </c>
      <c r="G38" s="121">
        <v>0</v>
      </c>
      <c r="H38" s="124" t="str">
        <f t="shared" si="5"/>
        <v>EU nulový</v>
      </c>
      <c r="I38" s="51"/>
      <c r="J38" s="52"/>
      <c r="K38" s="124" t="str">
        <f t="shared" si="6"/>
        <v>EU nulový</v>
      </c>
      <c r="L38" s="51"/>
      <c r="M38" s="52"/>
      <c r="N38" s="124" t="str">
        <f t="shared" si="7"/>
        <v>EU nulový</v>
      </c>
      <c r="O38" s="51"/>
      <c r="P38" s="52"/>
      <c r="Q38" s="124" t="str">
        <f t="shared" si="8"/>
        <v>EU nulový</v>
      </c>
      <c r="R38" s="51"/>
      <c r="S38" s="52"/>
      <c r="T38" s="124" t="str">
        <f t="shared" si="9"/>
        <v>EU nulový</v>
      </c>
      <c r="U38" s="51"/>
      <c r="V38" s="52"/>
      <c r="W38" s="124" t="str">
        <f t="shared" si="10"/>
        <v>EU nulový</v>
      </c>
      <c r="X38" s="51"/>
      <c r="Y38" s="52"/>
      <c r="Z38" s="140" t="str">
        <f t="shared" si="11"/>
        <v>EU nulový</v>
      </c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</row>
    <row r="39" spans="1:67" s="1" customFormat="1" x14ac:dyDescent="0.25">
      <c r="A39" s="167"/>
      <c r="B39" s="169"/>
      <c r="C39" s="120">
        <v>0</v>
      </c>
      <c r="D39" s="121">
        <v>0</v>
      </c>
      <c r="E39" s="122" t="str">
        <f t="shared" si="4"/>
        <v>EU nulový</v>
      </c>
      <c r="F39" s="123">
        <v>0</v>
      </c>
      <c r="G39" s="121">
        <v>0</v>
      </c>
      <c r="H39" s="124" t="str">
        <f t="shared" si="5"/>
        <v>EU nulový</v>
      </c>
      <c r="I39" s="51"/>
      <c r="J39" s="52"/>
      <c r="K39" s="124" t="str">
        <f t="shared" si="6"/>
        <v>EU nulový</v>
      </c>
      <c r="L39" s="51"/>
      <c r="M39" s="52"/>
      <c r="N39" s="124" t="str">
        <f t="shared" si="7"/>
        <v>EU nulový</v>
      </c>
      <c r="O39" s="51"/>
      <c r="P39" s="52"/>
      <c r="Q39" s="124" t="str">
        <f t="shared" si="8"/>
        <v>EU nulový</v>
      </c>
      <c r="R39" s="51"/>
      <c r="S39" s="52"/>
      <c r="T39" s="124" t="str">
        <f t="shared" si="9"/>
        <v>EU nulový</v>
      </c>
      <c r="U39" s="51"/>
      <c r="V39" s="52"/>
      <c r="W39" s="124" t="str">
        <f t="shared" si="10"/>
        <v>EU nulový</v>
      </c>
      <c r="X39" s="51"/>
      <c r="Y39" s="52"/>
      <c r="Z39" s="140" t="str">
        <f t="shared" si="11"/>
        <v>EU nulový</v>
      </c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</row>
    <row r="40" spans="1:67" s="1" customFormat="1" x14ac:dyDescent="0.25">
      <c r="A40" s="167"/>
      <c r="B40" s="169"/>
      <c r="C40" s="120">
        <v>0</v>
      </c>
      <c r="D40" s="121">
        <v>0</v>
      </c>
      <c r="E40" s="122" t="str">
        <f t="shared" si="4"/>
        <v>EU nulový</v>
      </c>
      <c r="F40" s="123">
        <v>0</v>
      </c>
      <c r="G40" s="121">
        <v>0</v>
      </c>
      <c r="H40" s="124" t="str">
        <f t="shared" si="5"/>
        <v>EU nulový</v>
      </c>
      <c r="I40" s="51"/>
      <c r="J40" s="52"/>
      <c r="K40" s="124" t="str">
        <f t="shared" si="6"/>
        <v>EU nulový</v>
      </c>
      <c r="L40" s="51"/>
      <c r="M40" s="52"/>
      <c r="N40" s="124" t="str">
        <f t="shared" si="7"/>
        <v>EU nulový</v>
      </c>
      <c r="O40" s="51"/>
      <c r="P40" s="52"/>
      <c r="Q40" s="124" t="str">
        <f t="shared" si="8"/>
        <v>EU nulový</v>
      </c>
      <c r="R40" s="51"/>
      <c r="S40" s="52"/>
      <c r="T40" s="124" t="str">
        <f t="shared" si="9"/>
        <v>EU nulový</v>
      </c>
      <c r="U40" s="51"/>
      <c r="V40" s="52"/>
      <c r="W40" s="124" t="str">
        <f t="shared" si="10"/>
        <v>EU nulový</v>
      </c>
      <c r="X40" s="51"/>
      <c r="Y40" s="52"/>
      <c r="Z40" s="140" t="str">
        <f t="shared" si="11"/>
        <v>EU nulový</v>
      </c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</row>
    <row r="41" spans="1:67" s="1" customFormat="1" x14ac:dyDescent="0.25">
      <c r="A41" s="167"/>
      <c r="B41" s="169"/>
      <c r="C41" s="120">
        <v>0</v>
      </c>
      <c r="D41" s="121">
        <v>0</v>
      </c>
      <c r="E41" s="122" t="str">
        <f t="shared" si="4"/>
        <v>EU nulový</v>
      </c>
      <c r="F41" s="123">
        <v>0</v>
      </c>
      <c r="G41" s="121">
        <v>0</v>
      </c>
      <c r="H41" s="124" t="str">
        <f t="shared" si="5"/>
        <v>EU nulový</v>
      </c>
      <c r="I41" s="51"/>
      <c r="J41" s="52"/>
      <c r="K41" s="124" t="str">
        <f t="shared" si="6"/>
        <v>EU nulový</v>
      </c>
      <c r="L41" s="51"/>
      <c r="M41" s="52"/>
      <c r="N41" s="124" t="str">
        <f t="shared" si="7"/>
        <v>EU nulový</v>
      </c>
      <c r="O41" s="51"/>
      <c r="P41" s="52"/>
      <c r="Q41" s="124" t="str">
        <f t="shared" si="8"/>
        <v>EU nulový</v>
      </c>
      <c r="R41" s="51"/>
      <c r="S41" s="52"/>
      <c r="T41" s="124" t="str">
        <f t="shared" si="9"/>
        <v>EU nulový</v>
      </c>
      <c r="U41" s="51"/>
      <c r="V41" s="52"/>
      <c r="W41" s="124" t="str">
        <f t="shared" si="10"/>
        <v>EU nulový</v>
      </c>
      <c r="X41" s="51"/>
      <c r="Y41" s="52"/>
      <c r="Z41" s="140" t="str">
        <f t="shared" si="11"/>
        <v>EU nulový</v>
      </c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</row>
    <row r="42" spans="1:67" s="1" customFormat="1" x14ac:dyDescent="0.25">
      <c r="A42" s="167"/>
      <c r="B42" s="169"/>
      <c r="C42" s="120">
        <v>0</v>
      </c>
      <c r="D42" s="121">
        <v>0</v>
      </c>
      <c r="E42" s="122" t="str">
        <f t="shared" si="4"/>
        <v>EU nulový</v>
      </c>
      <c r="F42" s="123">
        <v>0</v>
      </c>
      <c r="G42" s="121">
        <v>0</v>
      </c>
      <c r="H42" s="124" t="str">
        <f t="shared" si="5"/>
        <v>EU nulový</v>
      </c>
      <c r="I42" s="51"/>
      <c r="J42" s="52"/>
      <c r="K42" s="124" t="str">
        <f t="shared" si="6"/>
        <v>EU nulový</v>
      </c>
      <c r="L42" s="51"/>
      <c r="M42" s="52"/>
      <c r="N42" s="124" t="str">
        <f t="shared" si="7"/>
        <v>EU nulový</v>
      </c>
      <c r="O42" s="51"/>
      <c r="P42" s="52"/>
      <c r="Q42" s="124" t="str">
        <f t="shared" si="8"/>
        <v>EU nulový</v>
      </c>
      <c r="R42" s="51"/>
      <c r="S42" s="52"/>
      <c r="T42" s="124" t="str">
        <f t="shared" si="9"/>
        <v>EU nulový</v>
      </c>
      <c r="U42" s="51"/>
      <c r="V42" s="52"/>
      <c r="W42" s="124" t="str">
        <f t="shared" si="10"/>
        <v>EU nulový</v>
      </c>
      <c r="X42" s="51"/>
      <c r="Y42" s="52"/>
      <c r="Z42" s="140" t="str">
        <f t="shared" si="11"/>
        <v>EU nulový</v>
      </c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</row>
    <row r="43" spans="1:67" s="1" customFormat="1" x14ac:dyDescent="0.25">
      <c r="A43" s="167" t="s">
        <v>67</v>
      </c>
      <c r="B43" s="169"/>
      <c r="C43" s="120">
        <v>0</v>
      </c>
      <c r="D43" s="121">
        <v>0</v>
      </c>
      <c r="E43" s="122" t="str">
        <f t="shared" si="4"/>
        <v>EU nulový</v>
      </c>
      <c r="F43" s="123">
        <v>0</v>
      </c>
      <c r="G43" s="121">
        <v>0</v>
      </c>
      <c r="H43" s="124" t="str">
        <f t="shared" si="5"/>
        <v>EU nulový</v>
      </c>
      <c r="I43" s="51"/>
      <c r="J43" s="52"/>
      <c r="K43" s="124" t="str">
        <f t="shared" si="6"/>
        <v>EU nulový</v>
      </c>
      <c r="L43" s="51"/>
      <c r="M43" s="52"/>
      <c r="N43" s="124" t="str">
        <f t="shared" si="7"/>
        <v>EU nulový</v>
      </c>
      <c r="O43" s="51"/>
      <c r="P43" s="52"/>
      <c r="Q43" s="124" t="str">
        <f t="shared" si="8"/>
        <v>EU nulový</v>
      </c>
      <c r="R43" s="51"/>
      <c r="S43" s="52"/>
      <c r="T43" s="124" t="str">
        <f t="shared" si="9"/>
        <v>EU nulový</v>
      </c>
      <c r="U43" s="51"/>
      <c r="V43" s="52"/>
      <c r="W43" s="124" t="str">
        <f t="shared" si="10"/>
        <v>EU nulový</v>
      </c>
      <c r="X43" s="51"/>
      <c r="Y43" s="52"/>
      <c r="Z43" s="140" t="str">
        <f t="shared" si="11"/>
        <v>EU nulový</v>
      </c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</row>
    <row r="44" spans="1:67" s="1" customFormat="1" x14ac:dyDescent="0.25">
      <c r="A44" s="167"/>
      <c r="B44" s="169"/>
      <c r="C44" s="120">
        <v>0</v>
      </c>
      <c r="D44" s="121">
        <v>0</v>
      </c>
      <c r="E44" s="122" t="str">
        <f t="shared" si="4"/>
        <v>EU nulový</v>
      </c>
      <c r="F44" s="123">
        <v>0</v>
      </c>
      <c r="G44" s="121">
        <v>0</v>
      </c>
      <c r="H44" s="124" t="str">
        <f t="shared" si="5"/>
        <v>EU nulový</v>
      </c>
      <c r="I44" s="51"/>
      <c r="J44" s="52"/>
      <c r="K44" s="124" t="str">
        <f t="shared" si="6"/>
        <v>EU nulový</v>
      </c>
      <c r="L44" s="51"/>
      <c r="M44" s="52"/>
      <c r="N44" s="124" t="str">
        <f t="shared" si="7"/>
        <v>EU nulový</v>
      </c>
      <c r="O44" s="51"/>
      <c r="P44" s="52"/>
      <c r="Q44" s="124" t="str">
        <f t="shared" si="8"/>
        <v>EU nulový</v>
      </c>
      <c r="R44" s="51"/>
      <c r="S44" s="52"/>
      <c r="T44" s="124" t="str">
        <f t="shared" si="9"/>
        <v>EU nulový</v>
      </c>
      <c r="U44" s="51"/>
      <c r="V44" s="52"/>
      <c r="W44" s="124" t="str">
        <f t="shared" si="10"/>
        <v>EU nulový</v>
      </c>
      <c r="X44" s="51"/>
      <c r="Y44" s="52"/>
      <c r="Z44" s="140" t="str">
        <f t="shared" si="11"/>
        <v>EU nulový</v>
      </c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</row>
    <row r="45" spans="1:67" s="1" customFormat="1" x14ac:dyDescent="0.25">
      <c r="A45" s="167"/>
      <c r="B45" s="169"/>
      <c r="C45" s="120">
        <v>0</v>
      </c>
      <c r="D45" s="121">
        <v>0</v>
      </c>
      <c r="E45" s="122" t="str">
        <f t="shared" si="4"/>
        <v>EU nulový</v>
      </c>
      <c r="F45" s="123">
        <v>0</v>
      </c>
      <c r="G45" s="121">
        <v>0</v>
      </c>
      <c r="H45" s="124" t="str">
        <f t="shared" si="5"/>
        <v>EU nulový</v>
      </c>
      <c r="I45" s="51"/>
      <c r="J45" s="52"/>
      <c r="K45" s="124" t="str">
        <f t="shared" si="6"/>
        <v>EU nulový</v>
      </c>
      <c r="L45" s="51"/>
      <c r="M45" s="52"/>
      <c r="N45" s="124" t="str">
        <f t="shared" si="7"/>
        <v>EU nulový</v>
      </c>
      <c r="O45" s="51"/>
      <c r="P45" s="52"/>
      <c r="Q45" s="124" t="str">
        <f t="shared" si="8"/>
        <v>EU nulový</v>
      </c>
      <c r="R45" s="51"/>
      <c r="S45" s="52"/>
      <c r="T45" s="124" t="str">
        <f t="shared" si="9"/>
        <v>EU nulový</v>
      </c>
      <c r="U45" s="51"/>
      <c r="V45" s="52"/>
      <c r="W45" s="124" t="str">
        <f t="shared" si="10"/>
        <v>EU nulový</v>
      </c>
      <c r="X45" s="51"/>
      <c r="Y45" s="52"/>
      <c r="Z45" s="140" t="str">
        <f t="shared" si="11"/>
        <v>EU nulový</v>
      </c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</row>
    <row r="46" spans="1:67" s="1" customFormat="1" x14ac:dyDescent="0.25">
      <c r="A46" s="170"/>
      <c r="B46" s="171"/>
      <c r="C46" s="120">
        <v>0</v>
      </c>
      <c r="D46" s="121">
        <v>0</v>
      </c>
      <c r="E46" s="122" t="str">
        <f t="shared" si="4"/>
        <v>EU nulový</v>
      </c>
      <c r="F46" s="123">
        <v>0</v>
      </c>
      <c r="G46" s="121">
        <v>0</v>
      </c>
      <c r="H46" s="124" t="str">
        <f t="shared" si="5"/>
        <v>EU nulový</v>
      </c>
      <c r="I46" s="158"/>
      <c r="J46" s="159"/>
      <c r="K46" s="124" t="str">
        <f t="shared" si="6"/>
        <v>EU nulový</v>
      </c>
      <c r="L46" s="158"/>
      <c r="M46" s="159"/>
      <c r="N46" s="124" t="str">
        <f t="shared" si="7"/>
        <v>EU nulový</v>
      </c>
      <c r="O46" s="158"/>
      <c r="P46" s="159"/>
      <c r="Q46" s="124" t="str">
        <f t="shared" si="8"/>
        <v>EU nulový</v>
      </c>
      <c r="R46" s="158"/>
      <c r="S46" s="159"/>
      <c r="T46" s="124" t="str">
        <f t="shared" si="9"/>
        <v>EU nulový</v>
      </c>
      <c r="U46" s="158"/>
      <c r="V46" s="159"/>
      <c r="W46" s="124" t="str">
        <f t="shared" si="10"/>
        <v>EU nulový</v>
      </c>
      <c r="X46" s="158"/>
      <c r="Y46" s="159"/>
      <c r="Z46" s="140" t="str">
        <f t="shared" si="11"/>
        <v>EU nulový</v>
      </c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</row>
    <row r="47" spans="1:67" ht="15.75" thickBot="1" x14ac:dyDescent="0.3">
      <c r="A47" s="172"/>
      <c r="B47" s="173"/>
      <c r="C47" s="120">
        <v>0</v>
      </c>
      <c r="D47" s="121">
        <v>0</v>
      </c>
      <c r="E47" s="122" t="str">
        <f t="shared" si="4"/>
        <v>EU nulový</v>
      </c>
      <c r="F47" s="123">
        <v>0</v>
      </c>
      <c r="G47" s="121">
        <v>0</v>
      </c>
      <c r="H47" s="124" t="str">
        <f t="shared" si="5"/>
        <v>EU nulový</v>
      </c>
      <c r="I47" s="53"/>
      <c r="J47" s="54"/>
      <c r="K47" s="124" t="str">
        <f t="shared" si="6"/>
        <v>EU nulový</v>
      </c>
      <c r="L47" s="53"/>
      <c r="M47" s="54"/>
      <c r="N47" s="124" t="str">
        <f t="shared" si="7"/>
        <v>EU nulový</v>
      </c>
      <c r="O47" s="53"/>
      <c r="P47" s="54"/>
      <c r="Q47" s="124" t="str">
        <f t="shared" si="8"/>
        <v>EU nulový</v>
      </c>
      <c r="R47" s="53"/>
      <c r="S47" s="54"/>
      <c r="T47" s="124" t="str">
        <f t="shared" si="9"/>
        <v>EU nulový</v>
      </c>
      <c r="U47" s="53"/>
      <c r="V47" s="54"/>
      <c r="W47" s="124" t="str">
        <f t="shared" si="10"/>
        <v>EU nulový</v>
      </c>
      <c r="X47" s="53"/>
      <c r="Y47" s="54"/>
      <c r="Z47" s="140" t="str">
        <f t="shared" si="11"/>
        <v>EU nulový</v>
      </c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</row>
    <row r="48" spans="1:67" ht="15.75" thickBot="1" x14ac:dyDescent="0.3">
      <c r="A48" s="27"/>
      <c r="B48" s="27"/>
      <c r="C48" s="125">
        <v>0</v>
      </c>
      <c r="D48" s="126">
        <v>0</v>
      </c>
      <c r="E48" s="127" t="str">
        <f t="shared" ref="E48" si="12">IF(D48=0,"EU nulový",IF((D48/C48)&gt;0.951,"CHYBA","o.k."))</f>
        <v>EU nulový</v>
      </c>
      <c r="F48" s="128">
        <f>SUM(F32:F47)</f>
        <v>0</v>
      </c>
      <c r="G48" s="129">
        <f>SUM(G32:G47)</f>
        <v>0</v>
      </c>
      <c r="H48" s="130" t="str">
        <f t="shared" ref="H48" si="13">IF(G48=0,"EU nulový",IF((G48/F48)&gt;0.951,"CHYBA","o.k."))</f>
        <v>EU nulový</v>
      </c>
      <c r="I48" s="135">
        <f>SUM(I32:I47)</f>
        <v>0</v>
      </c>
      <c r="J48" s="136">
        <f>SUM(J32:J47)</f>
        <v>0</v>
      </c>
      <c r="K48" s="127" t="str">
        <f t="shared" ref="K48" si="14">IF(J48=0,"EU nulový",IF((J48/I48)&gt;0.951,"CHYBA","o.k."))</f>
        <v>EU nulový</v>
      </c>
      <c r="L48" s="137">
        <f>SUM(L32:L47)</f>
        <v>0</v>
      </c>
      <c r="M48" s="136">
        <f>SUM(M32:M47)</f>
        <v>0</v>
      </c>
      <c r="N48" s="130" t="str">
        <f t="shared" ref="N48" si="15">IF(M48=0,"EU nulový",IF((M48/L48)&gt;0.951,"CHYBA","o.k."))</f>
        <v>EU nulový</v>
      </c>
      <c r="O48" s="135">
        <f>SUM(O32:O47)</f>
        <v>14251292.640000001</v>
      </c>
      <c r="P48" s="136">
        <f>SUM(P32:P47)</f>
        <v>13538728</v>
      </c>
      <c r="Q48" s="127" t="str">
        <f t="shared" ref="Q48" si="16">IF(P48=0,"EU nulový",IF((P48/O48)&gt;0.951,"CHYBA","o.k."))</f>
        <v>o.k.</v>
      </c>
      <c r="R48" s="137">
        <f>SUM(R32:R47)</f>
        <v>9000000</v>
      </c>
      <c r="S48" s="136">
        <f>SUM(S32:S47)</f>
        <v>8550000</v>
      </c>
      <c r="T48" s="130" t="str">
        <f t="shared" ref="T48" si="17">IF(S48=0,"EU nulový",IF((S48/R48)&gt;0.951,"CHYBA","o.k."))</f>
        <v>o.k.</v>
      </c>
      <c r="U48" s="138">
        <f>SUM(U32:U47)</f>
        <v>0</v>
      </c>
      <c r="V48" s="129">
        <f>SUM(V32:V47)</f>
        <v>0</v>
      </c>
      <c r="W48" s="127" t="str">
        <f>IF(V48=0,"EU nulový",IF((V48/U48)&gt;0.951,"CHYBA","o.k."))</f>
        <v>EU nulový</v>
      </c>
      <c r="X48" s="137">
        <f>SUM(X32:X47)</f>
        <v>0</v>
      </c>
      <c r="Y48" s="137">
        <f>SUM(Y32:Y47)</f>
        <v>0</v>
      </c>
      <c r="Z48" s="127" t="str">
        <f>IF(Y48=0,"EU nulový",IF((Y48/X48)&gt;0.951,"CHYBA","o.k."))</f>
        <v>EU nulový</v>
      </c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</row>
    <row r="49" spans="1:67" x14ac:dyDescent="0.25">
      <c r="A49" s="27"/>
      <c r="B49" s="27"/>
      <c r="C49" s="46"/>
      <c r="D49" s="46"/>
      <c r="E49" s="46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</row>
    <row r="50" spans="1:67" ht="15.75" thickBot="1" x14ac:dyDescent="0.3">
      <c r="A50" s="93" t="s">
        <v>56</v>
      </c>
      <c r="B50" s="94"/>
      <c r="C50" s="141"/>
      <c r="D50" s="141"/>
      <c r="E50" s="141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</row>
    <row r="51" spans="1:67" x14ac:dyDescent="0.25">
      <c r="A51" s="273" t="s">
        <v>54</v>
      </c>
      <c r="B51" s="274"/>
      <c r="C51" s="275" t="s">
        <v>24</v>
      </c>
      <c r="D51" s="276"/>
      <c r="E51" s="27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</row>
    <row r="52" spans="1:67" ht="63.75" thickBot="1" x14ac:dyDescent="0.3">
      <c r="A52" s="107" t="s">
        <v>69</v>
      </c>
      <c r="B52" s="108" t="s">
        <v>53</v>
      </c>
      <c r="C52" s="109" t="s">
        <v>12</v>
      </c>
      <c r="D52" s="110" t="s">
        <v>13</v>
      </c>
      <c r="E52" s="111" t="s">
        <v>14</v>
      </c>
      <c r="F52" s="179"/>
      <c r="G52" s="35"/>
      <c r="H52" s="27"/>
      <c r="I52" s="27"/>
      <c r="J52" s="27"/>
      <c r="K52" s="27"/>
      <c r="L52" s="27"/>
      <c r="M52" s="27"/>
      <c r="N52" s="176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</row>
    <row r="53" spans="1:67" ht="60" x14ac:dyDescent="0.25">
      <c r="A53" s="197" t="s">
        <v>78</v>
      </c>
      <c r="B53" s="174"/>
      <c r="C53" s="186">
        <f>C32+F32+I32+L32+O32+R32+U32+X32</f>
        <v>6251292.6400000006</v>
      </c>
      <c r="D53" s="187">
        <f>D32+G32+J32+M32+P32+S32+V32+Y32</f>
        <v>5938728</v>
      </c>
      <c r="E53" s="162" t="str">
        <f>IF(D53=0,"EU nulový",IF((D53/C53)&gt;0.951,"CHYBA","o.k."))</f>
        <v>o.k.</v>
      </c>
      <c r="F53" s="179"/>
      <c r="G53" s="35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</row>
    <row r="54" spans="1:67" ht="60" x14ac:dyDescent="0.25">
      <c r="A54" s="195" t="s">
        <v>79</v>
      </c>
      <c r="B54" s="56"/>
      <c r="C54" s="188">
        <f t="shared" ref="C54:C68" si="18">C33+F33+I33+L33+O33+R33+U33+X33</f>
        <v>0</v>
      </c>
      <c r="D54" s="189">
        <f t="shared" ref="D54:D68" si="19">D33+G33+J33+M33+P33+S33+V33+Y33</f>
        <v>0</v>
      </c>
      <c r="E54" s="163" t="str">
        <f t="shared" ref="E54:E68" si="20">IF(D54=0,"EU nulový",IF((D54/C54)&gt;0.951,"CHYBA","o.k."))</f>
        <v>EU nulový</v>
      </c>
      <c r="F54" s="179"/>
      <c r="G54" s="35"/>
      <c r="H54" s="27"/>
      <c r="I54" s="148" t="s">
        <v>55</v>
      </c>
      <c r="J54" s="141"/>
      <c r="K54" s="141"/>
      <c r="L54" s="141"/>
      <c r="M54" s="141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</row>
    <row r="55" spans="1:67" ht="75" x14ac:dyDescent="0.25">
      <c r="A55" s="195" t="s">
        <v>80</v>
      </c>
      <c r="B55" s="56"/>
      <c r="C55" s="188">
        <f t="shared" si="18"/>
        <v>0</v>
      </c>
      <c r="D55" s="189">
        <f t="shared" si="19"/>
        <v>0</v>
      </c>
      <c r="E55" s="163" t="str">
        <f t="shared" si="20"/>
        <v>EU nulový</v>
      </c>
      <c r="F55" s="179"/>
      <c r="G55" s="35"/>
      <c r="H55" s="27"/>
      <c r="I55" s="148" t="s">
        <v>71</v>
      </c>
      <c r="J55" s="141"/>
      <c r="K55" s="141"/>
      <c r="L55" s="141"/>
      <c r="M55" s="141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</row>
    <row r="56" spans="1:67" ht="45" x14ac:dyDescent="0.25">
      <c r="A56" s="195" t="s">
        <v>81</v>
      </c>
      <c r="B56" s="55"/>
      <c r="C56" s="188">
        <f t="shared" si="18"/>
        <v>0</v>
      </c>
      <c r="D56" s="189">
        <f t="shared" si="19"/>
        <v>0</v>
      </c>
      <c r="E56" s="163" t="str">
        <f t="shared" si="20"/>
        <v>EU nulový</v>
      </c>
      <c r="F56" s="179"/>
      <c r="G56" s="35"/>
      <c r="H56" s="27"/>
      <c r="I56" s="148" t="s">
        <v>70</v>
      </c>
      <c r="J56" s="141"/>
      <c r="K56" s="141"/>
      <c r="L56" s="141"/>
      <c r="M56" s="141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</row>
    <row r="57" spans="1:67" ht="60" x14ac:dyDescent="0.25">
      <c r="A57" s="198" t="s">
        <v>82</v>
      </c>
      <c r="B57" s="56"/>
      <c r="C57" s="188">
        <f>C36+F36+I36+L36+O36+R36+U36+X36</f>
        <v>17000000</v>
      </c>
      <c r="D57" s="189">
        <f>D36+G36+J36+M36+P36+S36+V36+Y36</f>
        <v>16150000</v>
      </c>
      <c r="E57" s="163" t="str">
        <f t="shared" si="20"/>
        <v>o.k.</v>
      </c>
      <c r="F57" s="179"/>
      <c r="G57" s="35"/>
      <c r="H57" s="27"/>
      <c r="I57" s="141"/>
      <c r="J57" s="141"/>
      <c r="K57" s="141"/>
      <c r="L57" s="141"/>
      <c r="M57" s="141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</row>
    <row r="58" spans="1:67" s="1" customFormat="1" ht="60" x14ac:dyDescent="0.25">
      <c r="A58" s="196" t="s">
        <v>83</v>
      </c>
      <c r="B58" s="56"/>
      <c r="C58" s="188">
        <f t="shared" si="18"/>
        <v>0</v>
      </c>
      <c r="D58" s="189">
        <f t="shared" si="19"/>
        <v>0</v>
      </c>
      <c r="E58" s="163" t="str">
        <f t="shared" si="20"/>
        <v>EU nulový</v>
      </c>
      <c r="F58" s="179"/>
      <c r="G58" s="35"/>
      <c r="H58" s="27"/>
      <c r="I58" s="141"/>
      <c r="J58" s="141"/>
      <c r="K58" s="141"/>
      <c r="L58" s="141"/>
      <c r="M58" s="141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</row>
    <row r="59" spans="1:67" s="1" customFormat="1" x14ac:dyDescent="0.25">
      <c r="A59" s="165"/>
      <c r="B59" s="55"/>
      <c r="C59" s="142">
        <f t="shared" si="18"/>
        <v>0</v>
      </c>
      <c r="D59" s="143">
        <f t="shared" si="19"/>
        <v>0</v>
      </c>
      <c r="E59" s="163" t="str">
        <f t="shared" si="20"/>
        <v>EU nulový</v>
      </c>
      <c r="F59" s="35"/>
      <c r="G59" s="35"/>
      <c r="H59" s="27"/>
      <c r="I59" s="141"/>
      <c r="J59" s="141"/>
      <c r="K59" s="141"/>
      <c r="L59" s="141"/>
      <c r="M59" s="141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</row>
    <row r="60" spans="1:67" s="1" customFormat="1" x14ac:dyDescent="0.25">
      <c r="A60" s="165"/>
      <c r="B60" s="56"/>
      <c r="C60" s="142">
        <f t="shared" si="18"/>
        <v>0</v>
      </c>
      <c r="D60" s="143">
        <f t="shared" si="19"/>
        <v>0</v>
      </c>
      <c r="E60" s="163" t="str">
        <f t="shared" si="20"/>
        <v>EU nulový</v>
      </c>
      <c r="F60" s="35"/>
      <c r="G60" s="35"/>
      <c r="H60" s="27"/>
      <c r="I60" s="141"/>
      <c r="J60" s="141"/>
      <c r="K60" s="141"/>
      <c r="L60" s="141"/>
      <c r="M60" s="141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</row>
    <row r="61" spans="1:67" s="1" customFormat="1" x14ac:dyDescent="0.25">
      <c r="A61" s="165"/>
      <c r="B61" s="56"/>
      <c r="C61" s="142">
        <f t="shared" si="18"/>
        <v>0</v>
      </c>
      <c r="D61" s="143">
        <f t="shared" si="19"/>
        <v>0</v>
      </c>
      <c r="E61" s="163" t="str">
        <f t="shared" si="20"/>
        <v>EU nulový</v>
      </c>
      <c r="F61" s="35"/>
      <c r="G61" s="35"/>
      <c r="H61" s="27"/>
      <c r="I61" s="141"/>
      <c r="J61" s="141"/>
      <c r="K61" s="141"/>
      <c r="L61" s="141"/>
      <c r="M61" s="141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</row>
    <row r="62" spans="1:67" s="1" customFormat="1" ht="15.75" thickBot="1" x14ac:dyDescent="0.3">
      <c r="A62" s="165"/>
      <c r="B62" s="55"/>
      <c r="C62" s="142">
        <f t="shared" si="18"/>
        <v>0</v>
      </c>
      <c r="D62" s="143">
        <f t="shared" si="19"/>
        <v>0</v>
      </c>
      <c r="E62" s="163" t="str">
        <f t="shared" si="20"/>
        <v>EU nulový</v>
      </c>
      <c r="F62" s="35"/>
      <c r="G62" s="35"/>
      <c r="H62" s="27"/>
      <c r="I62" s="141"/>
      <c r="J62" s="141"/>
      <c r="K62" s="141"/>
      <c r="L62" s="141"/>
      <c r="M62" s="141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</row>
    <row r="63" spans="1:67" ht="15.75" customHeight="1" thickBot="1" x14ac:dyDescent="0.3">
      <c r="A63" s="165"/>
      <c r="B63" s="56"/>
      <c r="C63" s="142">
        <f>C42+F42+I42+L42+O42+R42+U42+X42</f>
        <v>0</v>
      </c>
      <c r="D63" s="143">
        <f>D42+G42+J42+M42+P42+S42+V42+Y42</f>
        <v>0</v>
      </c>
      <c r="E63" s="163" t="str">
        <f t="shared" si="20"/>
        <v>EU nulový</v>
      </c>
      <c r="F63" s="35"/>
      <c r="G63" s="35"/>
      <c r="H63" s="27"/>
      <c r="I63" s="151"/>
      <c r="J63" s="152"/>
      <c r="K63" s="153" t="s">
        <v>23</v>
      </c>
      <c r="L63" s="154"/>
      <c r="M63" s="141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</row>
    <row r="64" spans="1:67" ht="15.75" thickBot="1" x14ac:dyDescent="0.3">
      <c r="A64" s="165"/>
      <c r="B64" s="56"/>
      <c r="C64" s="142">
        <f t="shared" si="18"/>
        <v>0</v>
      </c>
      <c r="D64" s="143">
        <f t="shared" si="19"/>
        <v>0</v>
      </c>
      <c r="E64" s="163" t="str">
        <f t="shared" si="20"/>
        <v>EU nulový</v>
      </c>
      <c r="F64" s="27"/>
      <c r="G64" s="27"/>
      <c r="H64" s="27"/>
      <c r="I64" s="269"/>
      <c r="J64" s="270"/>
      <c r="K64" s="155" t="s">
        <v>73</v>
      </c>
      <c r="L64" s="141"/>
      <c r="M64" s="141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</row>
    <row r="65" spans="1:67" x14ac:dyDescent="0.25">
      <c r="A65" s="165"/>
      <c r="B65" s="55"/>
      <c r="C65" s="142">
        <f>C44+F44+I44+L44+O44+R44+U44+X44</f>
        <v>0</v>
      </c>
      <c r="D65" s="143">
        <f t="shared" si="19"/>
        <v>0</v>
      </c>
      <c r="E65" s="163" t="str">
        <f t="shared" si="20"/>
        <v>EU nulový</v>
      </c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</row>
    <row r="66" spans="1:67" x14ac:dyDescent="0.25">
      <c r="A66" s="165"/>
      <c r="B66" s="56"/>
      <c r="C66" s="142">
        <f t="shared" si="18"/>
        <v>0</v>
      </c>
      <c r="D66" s="143">
        <f>D45+G45+J45+M45+P45+S45+V45+Y45</f>
        <v>0</v>
      </c>
      <c r="E66" s="163" t="str">
        <f t="shared" si="20"/>
        <v>EU nulový</v>
      </c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</row>
    <row r="67" spans="1:67" x14ac:dyDescent="0.25">
      <c r="A67" s="165"/>
      <c r="B67" s="56"/>
      <c r="C67" s="142">
        <f t="shared" si="18"/>
        <v>0</v>
      </c>
      <c r="D67" s="143">
        <f t="shared" si="19"/>
        <v>0</v>
      </c>
      <c r="E67" s="163" t="str">
        <f t="shared" si="20"/>
        <v>EU nulový</v>
      </c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</row>
    <row r="68" spans="1:67" ht="15.75" thickBot="1" x14ac:dyDescent="0.3">
      <c r="A68" s="166"/>
      <c r="B68" s="175"/>
      <c r="C68" s="160">
        <f t="shared" si="18"/>
        <v>0</v>
      </c>
      <c r="D68" s="161">
        <f t="shared" si="19"/>
        <v>0</v>
      </c>
      <c r="E68" s="164" t="str">
        <f t="shared" si="20"/>
        <v>EU nulový</v>
      </c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</row>
    <row r="69" spans="1:67" ht="15.75" thickBot="1" x14ac:dyDescent="0.3">
      <c r="A69" s="27"/>
      <c r="B69" s="27"/>
      <c r="C69" s="144">
        <f>SUM(C53:C68)</f>
        <v>23251292.640000001</v>
      </c>
      <c r="D69" s="145">
        <f>SUM(D53:D68)</f>
        <v>22088728</v>
      </c>
      <c r="E69" s="146" t="str">
        <f>IF(AND(D21=C69,E21=D69),"PRAVDA","CHYBA")</f>
        <v>PRAVDA</v>
      </c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</row>
    <row r="70" spans="1:67" x14ac:dyDescent="0.25">
      <c r="A70" s="27"/>
      <c r="B70" s="27"/>
      <c r="C70" s="46"/>
      <c r="D70" s="46"/>
      <c r="E70" s="46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</row>
    <row r="71" spans="1:67" x14ac:dyDescent="0.25">
      <c r="A71" s="147" t="s">
        <v>75</v>
      </c>
      <c r="B71" s="14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</row>
    <row r="72" spans="1:67" ht="15" customHeight="1" x14ac:dyDescent="0.25">
      <c r="A72" s="271" t="s">
        <v>84</v>
      </c>
      <c r="B72" s="272"/>
      <c r="C72" s="272"/>
      <c r="D72" s="272"/>
      <c r="E72" s="272"/>
      <c r="F72" s="272"/>
      <c r="G72" s="272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</row>
    <row r="73" spans="1:67" x14ac:dyDescent="0.25">
      <c r="A73" s="272"/>
      <c r="B73" s="272"/>
      <c r="C73" s="272"/>
      <c r="D73" s="272"/>
      <c r="E73" s="272"/>
      <c r="F73" s="272"/>
      <c r="G73" s="272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</row>
    <row r="74" spans="1:67" x14ac:dyDescent="0.25">
      <c r="A74" s="272"/>
      <c r="B74" s="272"/>
      <c r="C74" s="272"/>
      <c r="D74" s="272"/>
      <c r="E74" s="272"/>
      <c r="F74" s="272"/>
      <c r="G74" s="272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</row>
    <row r="75" spans="1:67" x14ac:dyDescent="0.25">
      <c r="A75" s="272"/>
      <c r="B75" s="272"/>
      <c r="C75" s="272"/>
      <c r="D75" s="272"/>
      <c r="E75" s="272"/>
      <c r="F75" s="272"/>
      <c r="G75" s="272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</row>
    <row r="76" spans="1:67" x14ac:dyDescent="0.25">
      <c r="A76" s="272"/>
      <c r="B76" s="272"/>
      <c r="C76" s="272"/>
      <c r="D76" s="272"/>
      <c r="E76" s="272"/>
      <c r="F76" s="272"/>
      <c r="G76" s="272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27"/>
      <c r="BL76" s="27"/>
      <c r="BM76" s="27"/>
      <c r="BN76" s="27"/>
      <c r="BO76" s="27"/>
    </row>
    <row r="77" spans="1:67" x14ac:dyDescent="0.25">
      <c r="A77" s="272"/>
      <c r="B77" s="272"/>
      <c r="C77" s="272"/>
      <c r="D77" s="272"/>
      <c r="E77" s="272"/>
      <c r="F77" s="272"/>
      <c r="G77" s="272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27"/>
      <c r="BO77" s="27"/>
    </row>
    <row r="78" spans="1:67" x14ac:dyDescent="0.25">
      <c r="A78" s="272"/>
      <c r="B78" s="272"/>
      <c r="C78" s="272"/>
      <c r="D78" s="272"/>
      <c r="E78" s="272"/>
      <c r="F78" s="272"/>
      <c r="G78" s="272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27"/>
      <c r="BM78" s="27"/>
      <c r="BN78" s="27"/>
      <c r="BO78" s="27"/>
    </row>
    <row r="79" spans="1:67" x14ac:dyDescent="0.25">
      <c r="A79" s="272"/>
      <c r="B79" s="272"/>
      <c r="C79" s="272"/>
      <c r="D79" s="272"/>
      <c r="E79" s="272"/>
      <c r="F79" s="272"/>
      <c r="G79" s="272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  <c r="BN79" s="27"/>
      <c r="BO79" s="27"/>
    </row>
    <row r="80" spans="1:67" x14ac:dyDescent="0.25">
      <c r="A80" s="272"/>
      <c r="B80" s="272"/>
      <c r="C80" s="272"/>
      <c r="D80" s="272"/>
      <c r="E80" s="272"/>
      <c r="F80" s="272"/>
      <c r="G80" s="272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</row>
    <row r="81" spans="1:67" x14ac:dyDescent="0.25">
      <c r="A81" s="272"/>
      <c r="B81" s="272"/>
      <c r="C81" s="272"/>
      <c r="D81" s="272"/>
      <c r="E81" s="272"/>
      <c r="F81" s="272"/>
      <c r="G81" s="272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</row>
    <row r="82" spans="1:67" x14ac:dyDescent="0.25">
      <c r="A82" s="272"/>
      <c r="B82" s="272"/>
      <c r="C82" s="272"/>
      <c r="D82" s="272"/>
      <c r="E82" s="272"/>
      <c r="F82" s="272"/>
      <c r="G82" s="272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</row>
    <row r="83" spans="1:67" x14ac:dyDescent="0.25">
      <c r="A83" s="272"/>
      <c r="B83" s="272"/>
      <c r="C83" s="272"/>
      <c r="D83" s="272"/>
      <c r="E83" s="272"/>
      <c r="F83" s="272"/>
      <c r="G83" s="272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</row>
    <row r="84" spans="1:67" x14ac:dyDescent="0.25">
      <c r="A84" s="272"/>
      <c r="B84" s="272"/>
      <c r="C84" s="272"/>
      <c r="D84" s="272"/>
      <c r="E84" s="272"/>
      <c r="F84" s="272"/>
      <c r="G84" s="272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</row>
    <row r="85" spans="1:67" x14ac:dyDescent="0.25">
      <c r="A85" s="272"/>
      <c r="B85" s="272"/>
      <c r="C85" s="272"/>
      <c r="D85" s="272"/>
      <c r="E85" s="272"/>
      <c r="F85" s="272"/>
      <c r="G85" s="272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  <c r="BO85" s="27"/>
    </row>
    <row r="86" spans="1:67" ht="36.6" customHeight="1" x14ac:dyDescent="0.25">
      <c r="A86" s="272"/>
      <c r="B86" s="272"/>
      <c r="C86" s="272"/>
      <c r="D86" s="272"/>
      <c r="E86" s="272"/>
      <c r="F86" s="272"/>
      <c r="G86" s="272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  <c r="BO86" s="27"/>
    </row>
    <row r="87" spans="1:67" x14ac:dyDescent="0.25">
      <c r="A87" s="27"/>
      <c r="B87" s="27"/>
      <c r="C87" s="27"/>
      <c r="D87" s="27"/>
      <c r="E87" s="27"/>
      <c r="F87" s="27"/>
      <c r="G87" s="35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</row>
    <row r="88" spans="1:67" x14ac:dyDescent="0.25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</row>
    <row r="89" spans="1:67" x14ac:dyDescent="0.25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27"/>
      <c r="BM89" s="27"/>
      <c r="BN89" s="27"/>
      <c r="BO89" s="27"/>
    </row>
    <row r="90" spans="1:67" x14ac:dyDescent="0.25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27"/>
      <c r="BO90" s="27"/>
    </row>
    <row r="91" spans="1:67" x14ac:dyDescent="0.25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</row>
    <row r="92" spans="1:67" x14ac:dyDescent="0.25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</row>
    <row r="93" spans="1:67" x14ac:dyDescent="0.25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</row>
    <row r="94" spans="1:67" x14ac:dyDescent="0.25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</row>
    <row r="95" spans="1:67" x14ac:dyDescent="0.25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</row>
    <row r="96" spans="1:67" x14ac:dyDescent="0.25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27"/>
    </row>
    <row r="97" spans="1:67" x14ac:dyDescent="0.25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  <c r="BM97" s="27"/>
      <c r="BN97" s="27"/>
      <c r="BO97" s="27"/>
    </row>
    <row r="98" spans="1:67" x14ac:dyDescent="0.25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BM98" s="27"/>
      <c r="BN98" s="27"/>
      <c r="BO98" s="27"/>
    </row>
    <row r="99" spans="1:67" x14ac:dyDescent="0.25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  <c r="BN99" s="27"/>
      <c r="BO99" s="27"/>
    </row>
    <row r="100" spans="1:67" x14ac:dyDescent="0.25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7"/>
      <c r="BN100" s="27"/>
      <c r="BO100" s="27"/>
    </row>
    <row r="101" spans="1:67" x14ac:dyDescent="0.25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  <c r="BO101" s="27"/>
    </row>
    <row r="102" spans="1:67" x14ac:dyDescent="0.25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BM102" s="27"/>
      <c r="BN102" s="27"/>
      <c r="BO102" s="27"/>
    </row>
    <row r="103" spans="1:67" x14ac:dyDescent="0.25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  <c r="BN103" s="27"/>
      <c r="BO103" s="27"/>
    </row>
    <row r="104" spans="1:67" x14ac:dyDescent="0.25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  <c r="BM104" s="27"/>
      <c r="BN104" s="27"/>
      <c r="BO104" s="27"/>
    </row>
    <row r="105" spans="1:67" x14ac:dyDescent="0.25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</row>
    <row r="106" spans="1:67" x14ac:dyDescent="0.25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  <c r="BM106" s="27"/>
      <c r="BN106" s="27"/>
      <c r="BO106" s="27"/>
    </row>
    <row r="107" spans="1:67" x14ac:dyDescent="0.25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  <c r="BM107" s="27"/>
      <c r="BN107" s="27"/>
      <c r="BO107" s="27"/>
    </row>
    <row r="108" spans="1:67" x14ac:dyDescent="0.25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7"/>
      <c r="BL108" s="27"/>
      <c r="BM108" s="27"/>
      <c r="BN108" s="27"/>
      <c r="BO108" s="27"/>
    </row>
    <row r="109" spans="1:67" x14ac:dyDescent="0.25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27"/>
      <c r="BD109" s="27"/>
      <c r="BE109" s="27"/>
      <c r="BF109" s="27"/>
      <c r="BG109" s="27"/>
      <c r="BH109" s="27"/>
      <c r="BI109" s="27"/>
      <c r="BJ109" s="27"/>
      <c r="BK109" s="27"/>
      <c r="BL109" s="27"/>
      <c r="BM109" s="27"/>
      <c r="BN109" s="27"/>
      <c r="BO109" s="27"/>
    </row>
    <row r="110" spans="1:67" x14ac:dyDescent="0.25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27"/>
      <c r="BD110" s="27"/>
      <c r="BE110" s="27"/>
      <c r="BF110" s="27"/>
      <c r="BG110" s="27"/>
      <c r="BH110" s="27"/>
      <c r="BI110" s="27"/>
      <c r="BJ110" s="27"/>
      <c r="BK110" s="27"/>
      <c r="BL110" s="27"/>
      <c r="BM110" s="27"/>
      <c r="BN110" s="27"/>
      <c r="BO110" s="27"/>
    </row>
    <row r="111" spans="1:67" x14ac:dyDescent="0.25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27"/>
      <c r="BM111" s="27"/>
      <c r="BN111" s="27"/>
      <c r="BO111" s="27"/>
    </row>
    <row r="112" spans="1:67" x14ac:dyDescent="0.25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27"/>
      <c r="BE112" s="27"/>
      <c r="BF112" s="27"/>
      <c r="BG112" s="27"/>
      <c r="BH112" s="27"/>
      <c r="BI112" s="27"/>
      <c r="BJ112" s="27"/>
      <c r="BK112" s="27"/>
      <c r="BL112" s="27"/>
      <c r="BM112" s="27"/>
      <c r="BN112" s="27"/>
      <c r="BO112" s="27"/>
    </row>
    <row r="113" spans="1:67" x14ac:dyDescent="0.25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  <c r="BC113" s="27"/>
      <c r="BD113" s="27"/>
      <c r="BE113" s="27"/>
      <c r="BF113" s="27"/>
      <c r="BG113" s="27"/>
      <c r="BH113" s="27"/>
      <c r="BI113" s="27"/>
      <c r="BJ113" s="27"/>
      <c r="BK113" s="27"/>
      <c r="BL113" s="27"/>
      <c r="BM113" s="27"/>
      <c r="BN113" s="27"/>
      <c r="BO113" s="27"/>
    </row>
    <row r="114" spans="1:67" x14ac:dyDescent="0.25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  <c r="BC114" s="27"/>
      <c r="BD114" s="27"/>
      <c r="BE114" s="27"/>
      <c r="BF114" s="27"/>
      <c r="BG114" s="27"/>
      <c r="BH114" s="27"/>
      <c r="BI114" s="27"/>
      <c r="BJ114" s="27"/>
      <c r="BK114" s="27"/>
      <c r="BL114" s="27"/>
      <c r="BM114" s="27"/>
      <c r="BN114" s="27"/>
      <c r="BO114" s="27"/>
    </row>
    <row r="115" spans="1:67" x14ac:dyDescent="0.25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  <c r="AZ115" s="27"/>
      <c r="BA115" s="27"/>
      <c r="BB115" s="27"/>
      <c r="BC115" s="27"/>
      <c r="BD115" s="27"/>
      <c r="BE115" s="27"/>
      <c r="BF115" s="27"/>
      <c r="BG115" s="27"/>
      <c r="BH115" s="27"/>
      <c r="BI115" s="27"/>
      <c r="BJ115" s="27"/>
      <c r="BK115" s="27"/>
      <c r="BL115" s="27"/>
      <c r="BM115" s="27"/>
      <c r="BN115" s="27"/>
      <c r="BO115" s="27"/>
    </row>
    <row r="116" spans="1:67" x14ac:dyDescent="0.25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  <c r="BC116" s="27"/>
      <c r="BD116" s="27"/>
      <c r="BE116" s="27"/>
      <c r="BF116" s="27"/>
      <c r="BG116" s="27"/>
      <c r="BH116" s="27"/>
      <c r="BI116" s="27"/>
      <c r="BJ116" s="27"/>
      <c r="BK116" s="27"/>
      <c r="BL116" s="27"/>
      <c r="BM116" s="27"/>
      <c r="BN116" s="27"/>
      <c r="BO116" s="27"/>
    </row>
    <row r="117" spans="1:67" x14ac:dyDescent="0.25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  <c r="AR117" s="27"/>
      <c r="AS117" s="27"/>
      <c r="AT117" s="27"/>
      <c r="AU117" s="27"/>
      <c r="AV117" s="27"/>
      <c r="AW117" s="27"/>
      <c r="AX117" s="27"/>
      <c r="AY117" s="27"/>
      <c r="AZ117" s="27"/>
      <c r="BA117" s="27"/>
      <c r="BB117" s="27"/>
      <c r="BC117" s="27"/>
      <c r="BD117" s="27"/>
      <c r="BE117" s="27"/>
      <c r="BF117" s="27"/>
      <c r="BG117" s="27"/>
      <c r="BH117" s="27"/>
      <c r="BI117" s="27"/>
      <c r="BJ117" s="27"/>
      <c r="BK117" s="27"/>
      <c r="BL117" s="27"/>
      <c r="BM117" s="27"/>
      <c r="BN117" s="27"/>
      <c r="BO117" s="27"/>
    </row>
    <row r="118" spans="1:67" x14ac:dyDescent="0.25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  <c r="BC118" s="27"/>
      <c r="BD118" s="27"/>
      <c r="BE118" s="27"/>
      <c r="BF118" s="27"/>
      <c r="BG118" s="27"/>
      <c r="BH118" s="27"/>
      <c r="BI118" s="27"/>
      <c r="BJ118" s="27"/>
      <c r="BK118" s="27"/>
      <c r="BL118" s="27"/>
      <c r="BM118" s="27"/>
      <c r="BN118" s="27"/>
      <c r="BO118" s="27"/>
    </row>
    <row r="119" spans="1:67" x14ac:dyDescent="0.25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  <c r="AR119" s="27"/>
      <c r="AS119" s="27"/>
      <c r="AT119" s="27"/>
      <c r="AU119" s="27"/>
      <c r="AV119" s="27"/>
      <c r="AW119" s="27"/>
      <c r="AX119" s="27"/>
      <c r="AY119" s="27"/>
      <c r="AZ119" s="27"/>
      <c r="BA119" s="27"/>
      <c r="BB119" s="27"/>
      <c r="BC119" s="27"/>
      <c r="BD119" s="27"/>
      <c r="BE119" s="27"/>
      <c r="BF119" s="27"/>
      <c r="BG119" s="27"/>
      <c r="BH119" s="27"/>
      <c r="BI119" s="27"/>
      <c r="BJ119" s="27"/>
      <c r="BK119" s="27"/>
      <c r="BL119" s="27"/>
      <c r="BM119" s="27"/>
      <c r="BN119" s="27"/>
      <c r="BO119" s="27"/>
    </row>
    <row r="120" spans="1:67" x14ac:dyDescent="0.25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  <c r="AQ120" s="27"/>
      <c r="AR120" s="27"/>
      <c r="AS120" s="27"/>
      <c r="AT120" s="27"/>
      <c r="AU120" s="27"/>
      <c r="AV120" s="27"/>
      <c r="AW120" s="27"/>
      <c r="AX120" s="27"/>
      <c r="AY120" s="27"/>
      <c r="AZ120" s="27"/>
      <c r="BA120" s="27"/>
      <c r="BB120" s="27"/>
      <c r="BC120" s="27"/>
      <c r="BD120" s="27"/>
      <c r="BE120" s="27"/>
      <c r="BF120" s="27"/>
      <c r="BG120" s="27"/>
      <c r="BH120" s="27"/>
      <c r="BI120" s="27"/>
      <c r="BJ120" s="27"/>
      <c r="BK120" s="27"/>
      <c r="BL120" s="27"/>
      <c r="BM120" s="27"/>
      <c r="BN120" s="27"/>
      <c r="BO120" s="27"/>
    </row>
    <row r="121" spans="1:67" x14ac:dyDescent="0.25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  <c r="BC121" s="27"/>
      <c r="BD121" s="27"/>
      <c r="BE121" s="27"/>
      <c r="BF121" s="27"/>
      <c r="BG121" s="27"/>
      <c r="BH121" s="27"/>
      <c r="BI121" s="27"/>
      <c r="BJ121" s="27"/>
      <c r="BK121" s="27"/>
      <c r="BL121" s="27"/>
      <c r="BM121" s="27"/>
      <c r="BN121" s="27"/>
      <c r="BO121" s="27"/>
    </row>
    <row r="122" spans="1:67" x14ac:dyDescent="0.25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  <c r="AZ122" s="27"/>
      <c r="BA122" s="27"/>
      <c r="BB122" s="27"/>
      <c r="BC122" s="27"/>
      <c r="BD122" s="27"/>
      <c r="BE122" s="27"/>
      <c r="BF122" s="27"/>
      <c r="BG122" s="27"/>
      <c r="BH122" s="27"/>
      <c r="BI122" s="27"/>
      <c r="BJ122" s="27"/>
      <c r="BK122" s="27"/>
      <c r="BL122" s="27"/>
      <c r="BM122" s="27"/>
      <c r="BN122" s="27"/>
      <c r="BO122" s="27"/>
    </row>
    <row r="123" spans="1:67" x14ac:dyDescent="0.25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27"/>
      <c r="AS123" s="27"/>
      <c r="AT123" s="27"/>
      <c r="AU123" s="27"/>
      <c r="AV123" s="27"/>
      <c r="AW123" s="27"/>
      <c r="AX123" s="27"/>
      <c r="AY123" s="27"/>
      <c r="AZ123" s="27"/>
      <c r="BA123" s="27"/>
      <c r="BB123" s="27"/>
      <c r="BC123" s="27"/>
      <c r="BD123" s="27"/>
      <c r="BE123" s="27"/>
      <c r="BF123" s="27"/>
      <c r="BG123" s="27"/>
      <c r="BH123" s="27"/>
      <c r="BI123" s="27"/>
      <c r="BJ123" s="27"/>
      <c r="BK123" s="27"/>
      <c r="BL123" s="27"/>
      <c r="BM123" s="27"/>
      <c r="BN123" s="27"/>
      <c r="BO123" s="27"/>
    </row>
    <row r="124" spans="1:67" x14ac:dyDescent="0.25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  <c r="BB124" s="27"/>
      <c r="BC124" s="27"/>
      <c r="BD124" s="27"/>
      <c r="BE124" s="27"/>
      <c r="BF124" s="27"/>
      <c r="BG124" s="27"/>
      <c r="BH124" s="27"/>
      <c r="BI124" s="27"/>
      <c r="BJ124" s="27"/>
      <c r="BK124" s="27"/>
      <c r="BL124" s="27"/>
      <c r="BM124" s="27"/>
      <c r="BN124" s="27"/>
      <c r="BO124" s="27"/>
    </row>
    <row r="125" spans="1:67" x14ac:dyDescent="0.25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/>
      <c r="AS125" s="27"/>
      <c r="AT125" s="27"/>
      <c r="AU125" s="27"/>
      <c r="AV125" s="27"/>
      <c r="AW125" s="27"/>
      <c r="AX125" s="27"/>
      <c r="AY125" s="27"/>
      <c r="AZ125" s="27"/>
      <c r="BA125" s="27"/>
      <c r="BB125" s="27"/>
      <c r="BC125" s="27"/>
      <c r="BD125" s="27"/>
      <c r="BE125" s="27"/>
      <c r="BF125" s="27"/>
      <c r="BG125" s="27"/>
      <c r="BH125" s="27"/>
      <c r="BI125" s="27"/>
      <c r="BJ125" s="27"/>
      <c r="BK125" s="27"/>
      <c r="BL125" s="27"/>
      <c r="BM125" s="27"/>
      <c r="BN125" s="27"/>
      <c r="BO125" s="27"/>
    </row>
    <row r="126" spans="1:67" x14ac:dyDescent="0.25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  <c r="BC126" s="27"/>
      <c r="BD126" s="27"/>
      <c r="BE126" s="27"/>
      <c r="BF126" s="27"/>
      <c r="BG126" s="27"/>
      <c r="BH126" s="27"/>
      <c r="BI126" s="27"/>
      <c r="BJ126" s="27"/>
      <c r="BK126" s="27"/>
      <c r="BL126" s="27"/>
      <c r="BM126" s="27"/>
      <c r="BN126" s="27"/>
      <c r="BO126" s="27"/>
    </row>
    <row r="127" spans="1:67" x14ac:dyDescent="0.25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7"/>
      <c r="AS127" s="27"/>
      <c r="AT127" s="27"/>
      <c r="AU127" s="27"/>
      <c r="AV127" s="27"/>
      <c r="AW127" s="27"/>
      <c r="AX127" s="27"/>
      <c r="AY127" s="27"/>
      <c r="AZ127" s="27"/>
      <c r="BA127" s="27"/>
      <c r="BB127" s="27"/>
      <c r="BC127" s="27"/>
      <c r="BD127" s="27"/>
      <c r="BE127" s="27"/>
      <c r="BF127" s="27"/>
      <c r="BG127" s="27"/>
      <c r="BH127" s="27"/>
      <c r="BI127" s="27"/>
      <c r="BJ127" s="27"/>
      <c r="BK127" s="27"/>
      <c r="BL127" s="27"/>
      <c r="BM127" s="27"/>
      <c r="BN127" s="27"/>
      <c r="BO127" s="27"/>
    </row>
    <row r="128" spans="1:67" x14ac:dyDescent="0.25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  <c r="AR128" s="27"/>
      <c r="AS128" s="27"/>
      <c r="AT128" s="27"/>
      <c r="AU128" s="27"/>
      <c r="AV128" s="27"/>
      <c r="AW128" s="27"/>
      <c r="AX128" s="27"/>
      <c r="AY128" s="27"/>
      <c r="AZ128" s="27"/>
      <c r="BA128" s="27"/>
      <c r="BB128" s="27"/>
      <c r="BC128" s="27"/>
      <c r="BD128" s="27"/>
      <c r="BE128" s="27"/>
      <c r="BF128" s="27"/>
      <c r="BG128" s="27"/>
      <c r="BH128" s="27"/>
      <c r="BI128" s="27"/>
      <c r="BJ128" s="27"/>
      <c r="BK128" s="27"/>
      <c r="BL128" s="27"/>
      <c r="BM128" s="27"/>
      <c r="BN128" s="27"/>
      <c r="BO128" s="27"/>
    </row>
    <row r="129" spans="1:67" x14ac:dyDescent="0.25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  <c r="BB129" s="27"/>
      <c r="BC129" s="27"/>
      <c r="BD129" s="27"/>
      <c r="BE129" s="27"/>
      <c r="BF129" s="27"/>
      <c r="BG129" s="27"/>
      <c r="BH129" s="27"/>
      <c r="BI129" s="27"/>
      <c r="BJ129" s="27"/>
      <c r="BK129" s="27"/>
      <c r="BL129" s="27"/>
      <c r="BM129" s="27"/>
      <c r="BN129" s="27"/>
      <c r="BO129" s="27"/>
    </row>
    <row r="130" spans="1:67" x14ac:dyDescent="0.25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  <c r="BC130" s="27"/>
      <c r="BD130" s="27"/>
      <c r="BE130" s="27"/>
      <c r="BF130" s="27"/>
      <c r="BG130" s="27"/>
      <c r="BH130" s="27"/>
      <c r="BI130" s="27"/>
      <c r="BJ130" s="27"/>
      <c r="BK130" s="27"/>
      <c r="BL130" s="27"/>
      <c r="BM130" s="27"/>
      <c r="BN130" s="27"/>
      <c r="BO130" s="27"/>
    </row>
    <row r="131" spans="1:67" x14ac:dyDescent="0.25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  <c r="AR131" s="27"/>
      <c r="AS131" s="27"/>
      <c r="AT131" s="27"/>
      <c r="AU131" s="27"/>
      <c r="AV131" s="27"/>
      <c r="AW131" s="27"/>
      <c r="AX131" s="27"/>
      <c r="AY131" s="27"/>
      <c r="AZ131" s="27"/>
      <c r="BA131" s="27"/>
      <c r="BB131" s="27"/>
      <c r="BC131" s="27"/>
      <c r="BD131" s="27"/>
      <c r="BE131" s="27"/>
      <c r="BF131" s="27"/>
      <c r="BG131" s="27"/>
      <c r="BH131" s="27"/>
      <c r="BI131" s="27"/>
      <c r="BJ131" s="27"/>
      <c r="BK131" s="27"/>
      <c r="BL131" s="27"/>
      <c r="BM131" s="27"/>
      <c r="BN131" s="27"/>
      <c r="BO131" s="27"/>
    </row>
    <row r="132" spans="1:67" x14ac:dyDescent="0.25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/>
      <c r="AR132" s="27"/>
      <c r="AS132" s="27"/>
      <c r="AT132" s="27"/>
      <c r="AU132" s="27"/>
      <c r="AV132" s="27"/>
      <c r="AW132" s="27"/>
      <c r="AX132" s="27"/>
      <c r="AY132" s="27"/>
      <c r="AZ132" s="27"/>
      <c r="BA132" s="27"/>
      <c r="BB132" s="27"/>
      <c r="BC132" s="27"/>
      <c r="BD132" s="27"/>
      <c r="BE132" s="27"/>
      <c r="BF132" s="27"/>
      <c r="BG132" s="27"/>
      <c r="BH132" s="27"/>
      <c r="BI132" s="27"/>
      <c r="BJ132" s="27"/>
      <c r="BK132" s="27"/>
      <c r="BL132" s="27"/>
      <c r="BM132" s="27"/>
      <c r="BN132" s="27"/>
      <c r="BO132" s="27"/>
    </row>
    <row r="133" spans="1:67" x14ac:dyDescent="0.25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  <c r="AQ133" s="27"/>
      <c r="AR133" s="27"/>
      <c r="AS133" s="27"/>
      <c r="AT133" s="27"/>
      <c r="AU133" s="27"/>
      <c r="AV133" s="27"/>
      <c r="AW133" s="27"/>
      <c r="AX133" s="27"/>
      <c r="AY133" s="27"/>
      <c r="AZ133" s="27"/>
      <c r="BA133" s="27"/>
      <c r="BB133" s="27"/>
      <c r="BC133" s="27"/>
      <c r="BD133" s="27"/>
      <c r="BE133" s="27"/>
      <c r="BF133" s="27"/>
      <c r="BG133" s="27"/>
      <c r="BH133" s="27"/>
      <c r="BI133" s="27"/>
      <c r="BJ133" s="27"/>
      <c r="BK133" s="27"/>
      <c r="BL133" s="27"/>
      <c r="BM133" s="27"/>
      <c r="BN133" s="27"/>
      <c r="BO133" s="27"/>
    </row>
    <row r="134" spans="1:67" x14ac:dyDescent="0.25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  <c r="AP134" s="27"/>
      <c r="AQ134" s="27"/>
      <c r="AR134" s="27"/>
      <c r="AS134" s="27"/>
      <c r="AT134" s="27"/>
      <c r="AU134" s="27"/>
      <c r="AV134" s="27"/>
      <c r="AW134" s="27"/>
      <c r="AX134" s="27"/>
      <c r="AY134" s="27"/>
      <c r="AZ134" s="27"/>
      <c r="BA134" s="27"/>
      <c r="BB134" s="27"/>
      <c r="BC134" s="27"/>
      <c r="BD134" s="27"/>
      <c r="BE134" s="27"/>
      <c r="BF134" s="27"/>
      <c r="BG134" s="27"/>
      <c r="BH134" s="27"/>
      <c r="BI134" s="27"/>
      <c r="BJ134" s="27"/>
      <c r="BK134" s="27"/>
      <c r="BL134" s="27"/>
      <c r="BM134" s="27"/>
      <c r="BN134" s="27"/>
      <c r="BO134" s="27"/>
    </row>
    <row r="135" spans="1:67" x14ac:dyDescent="0.25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  <c r="AR135" s="27"/>
      <c r="AS135" s="27"/>
      <c r="AT135" s="27"/>
      <c r="AU135" s="27"/>
      <c r="AV135" s="27"/>
      <c r="AW135" s="27"/>
      <c r="AX135" s="27"/>
      <c r="AY135" s="27"/>
      <c r="AZ135" s="27"/>
      <c r="BA135" s="27"/>
      <c r="BB135" s="27"/>
      <c r="BC135" s="27"/>
      <c r="BD135" s="27"/>
      <c r="BE135" s="27"/>
      <c r="BF135" s="27"/>
      <c r="BG135" s="27"/>
      <c r="BH135" s="27"/>
      <c r="BI135" s="27"/>
      <c r="BJ135" s="27"/>
      <c r="BK135" s="27"/>
      <c r="BL135" s="27"/>
      <c r="BM135" s="27"/>
      <c r="BN135" s="27"/>
      <c r="BO135" s="27"/>
    </row>
    <row r="136" spans="1:67" x14ac:dyDescent="0.25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  <c r="AR136" s="27"/>
      <c r="AS136" s="27"/>
      <c r="AT136" s="27"/>
      <c r="AU136" s="27"/>
      <c r="AV136" s="27"/>
      <c r="AW136" s="27"/>
      <c r="AX136" s="27"/>
      <c r="AY136" s="27"/>
      <c r="AZ136" s="27"/>
      <c r="BA136" s="27"/>
      <c r="BB136" s="27"/>
      <c r="BC136" s="27"/>
      <c r="BD136" s="27"/>
      <c r="BE136" s="27"/>
      <c r="BF136" s="27"/>
      <c r="BG136" s="27"/>
      <c r="BH136" s="27"/>
      <c r="BI136" s="27"/>
      <c r="BJ136" s="27"/>
      <c r="BK136" s="27"/>
      <c r="BL136" s="27"/>
      <c r="BM136" s="27"/>
      <c r="BN136" s="27"/>
      <c r="BO136" s="27"/>
    </row>
    <row r="137" spans="1:67" x14ac:dyDescent="0.25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R137" s="27"/>
      <c r="AS137" s="27"/>
      <c r="AT137" s="27"/>
      <c r="AU137" s="27"/>
      <c r="AV137" s="27"/>
      <c r="AW137" s="27"/>
      <c r="AX137" s="27"/>
      <c r="AY137" s="27"/>
      <c r="AZ137" s="27"/>
      <c r="BA137" s="27"/>
      <c r="BB137" s="27"/>
      <c r="BC137" s="27"/>
      <c r="BD137" s="27"/>
      <c r="BE137" s="27"/>
      <c r="BF137" s="27"/>
      <c r="BG137" s="27"/>
      <c r="BH137" s="27"/>
      <c r="BI137" s="27"/>
      <c r="BJ137" s="27"/>
      <c r="BK137" s="27"/>
      <c r="BL137" s="27"/>
      <c r="BM137" s="27"/>
      <c r="BN137" s="27"/>
      <c r="BO137" s="27"/>
    </row>
    <row r="138" spans="1:67" x14ac:dyDescent="0.25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  <c r="AR138" s="27"/>
      <c r="AS138" s="27"/>
      <c r="AT138" s="27"/>
      <c r="AU138" s="27"/>
      <c r="AV138" s="27"/>
      <c r="AW138" s="27"/>
      <c r="AX138" s="27"/>
      <c r="AY138" s="27"/>
      <c r="AZ138" s="27"/>
      <c r="BA138" s="27"/>
      <c r="BB138" s="27"/>
      <c r="BC138" s="27"/>
      <c r="BD138" s="27"/>
      <c r="BE138" s="27"/>
      <c r="BF138" s="27"/>
      <c r="BG138" s="27"/>
      <c r="BH138" s="27"/>
      <c r="BI138" s="27"/>
      <c r="BJ138" s="27"/>
      <c r="BK138" s="27"/>
      <c r="BL138" s="27"/>
      <c r="BM138" s="27"/>
      <c r="BN138" s="27"/>
      <c r="BO138" s="27"/>
    </row>
    <row r="139" spans="1:67" x14ac:dyDescent="0.25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  <c r="AR139" s="27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  <c r="BC139" s="27"/>
      <c r="BD139" s="27"/>
      <c r="BE139" s="27"/>
      <c r="BF139" s="27"/>
      <c r="BG139" s="27"/>
      <c r="BH139" s="27"/>
      <c r="BI139" s="27"/>
      <c r="BJ139" s="27"/>
      <c r="BK139" s="27"/>
      <c r="BL139" s="27"/>
      <c r="BM139" s="27"/>
      <c r="BN139" s="27"/>
      <c r="BO139" s="27"/>
    </row>
    <row r="140" spans="1:67" x14ac:dyDescent="0.25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  <c r="AR140" s="27"/>
      <c r="AS140" s="27"/>
      <c r="AT140" s="27"/>
      <c r="AU140" s="27"/>
      <c r="AV140" s="27"/>
      <c r="AW140" s="27"/>
      <c r="AX140" s="27"/>
      <c r="AY140" s="27"/>
      <c r="AZ140" s="27"/>
      <c r="BA140" s="27"/>
      <c r="BB140" s="27"/>
      <c r="BC140" s="27"/>
      <c r="BD140" s="27"/>
      <c r="BE140" s="27"/>
      <c r="BF140" s="27"/>
      <c r="BG140" s="27"/>
      <c r="BH140" s="27"/>
      <c r="BI140" s="27"/>
      <c r="BJ140" s="27"/>
      <c r="BK140" s="27"/>
      <c r="BL140" s="27"/>
      <c r="BM140" s="27"/>
      <c r="BN140" s="27"/>
      <c r="BO140" s="27"/>
    </row>
    <row r="141" spans="1:67" x14ac:dyDescent="0.25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  <c r="AQ141" s="27"/>
      <c r="AR141" s="27"/>
      <c r="AS141" s="27"/>
      <c r="AT141" s="27"/>
      <c r="AU141" s="27"/>
      <c r="AV141" s="27"/>
      <c r="AW141" s="27"/>
      <c r="AX141" s="27"/>
      <c r="AY141" s="27"/>
      <c r="AZ141" s="27"/>
      <c r="BA141" s="27"/>
      <c r="BB141" s="27"/>
      <c r="BC141" s="27"/>
      <c r="BD141" s="27"/>
      <c r="BE141" s="27"/>
      <c r="BF141" s="27"/>
      <c r="BG141" s="27"/>
      <c r="BH141" s="27"/>
      <c r="BI141" s="27"/>
      <c r="BJ141" s="27"/>
      <c r="BK141" s="27"/>
      <c r="BL141" s="27"/>
      <c r="BM141" s="27"/>
      <c r="BN141" s="27"/>
      <c r="BO141" s="27"/>
    </row>
    <row r="142" spans="1:67" x14ac:dyDescent="0.25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  <c r="AR142" s="27"/>
      <c r="AS142" s="27"/>
      <c r="AT142" s="27"/>
      <c r="AU142" s="27"/>
      <c r="AV142" s="27"/>
      <c r="AW142" s="27"/>
      <c r="AX142" s="27"/>
      <c r="AY142" s="27"/>
      <c r="AZ142" s="27"/>
      <c r="BA142" s="27"/>
      <c r="BB142" s="27"/>
      <c r="BC142" s="27"/>
      <c r="BD142" s="27"/>
      <c r="BE142" s="27"/>
      <c r="BF142" s="27"/>
      <c r="BG142" s="27"/>
      <c r="BH142" s="27"/>
      <c r="BI142" s="27"/>
      <c r="BJ142" s="27"/>
      <c r="BK142" s="27"/>
      <c r="BL142" s="27"/>
      <c r="BM142" s="27"/>
      <c r="BN142" s="27"/>
      <c r="BO142" s="27"/>
    </row>
    <row r="143" spans="1:67" x14ac:dyDescent="0.25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  <c r="AQ143" s="27"/>
      <c r="AR143" s="27"/>
      <c r="AS143" s="27"/>
      <c r="AT143" s="27"/>
      <c r="AU143" s="27"/>
      <c r="AV143" s="27"/>
      <c r="AW143" s="27"/>
      <c r="AX143" s="27"/>
      <c r="AY143" s="27"/>
      <c r="AZ143" s="27"/>
      <c r="BA143" s="27"/>
      <c r="BB143" s="27"/>
      <c r="BC143" s="27"/>
      <c r="BD143" s="27"/>
      <c r="BE143" s="27"/>
      <c r="BF143" s="27"/>
      <c r="BG143" s="27"/>
      <c r="BH143" s="27"/>
      <c r="BI143" s="27"/>
      <c r="BJ143" s="27"/>
      <c r="BK143" s="27"/>
      <c r="BL143" s="27"/>
      <c r="BM143" s="27"/>
      <c r="BN143" s="27"/>
      <c r="BO143" s="27"/>
    </row>
    <row r="144" spans="1:67" x14ac:dyDescent="0.25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  <c r="AQ144" s="27"/>
      <c r="AR144" s="27"/>
      <c r="AS144" s="27"/>
      <c r="AT144" s="27"/>
      <c r="AU144" s="27"/>
      <c r="AV144" s="27"/>
      <c r="AW144" s="27"/>
      <c r="AX144" s="27"/>
      <c r="AY144" s="27"/>
      <c r="AZ144" s="27"/>
      <c r="BA144" s="27"/>
      <c r="BB144" s="27"/>
      <c r="BC144" s="27"/>
      <c r="BD144" s="27"/>
      <c r="BE144" s="27"/>
      <c r="BF144" s="27"/>
      <c r="BG144" s="27"/>
      <c r="BH144" s="27"/>
      <c r="BI144" s="27"/>
      <c r="BJ144" s="27"/>
      <c r="BK144" s="27"/>
      <c r="BL144" s="27"/>
      <c r="BM144" s="27"/>
      <c r="BN144" s="27"/>
      <c r="BO144" s="27"/>
    </row>
    <row r="145" spans="1:67" x14ac:dyDescent="0.25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  <c r="AQ145" s="27"/>
      <c r="AR145" s="27"/>
      <c r="AS145" s="27"/>
      <c r="AT145" s="27"/>
      <c r="AU145" s="27"/>
      <c r="AV145" s="27"/>
      <c r="AW145" s="27"/>
      <c r="AX145" s="27"/>
      <c r="AY145" s="27"/>
      <c r="AZ145" s="27"/>
      <c r="BA145" s="27"/>
      <c r="BB145" s="27"/>
      <c r="BC145" s="27"/>
      <c r="BD145" s="27"/>
      <c r="BE145" s="27"/>
      <c r="BF145" s="27"/>
      <c r="BG145" s="27"/>
      <c r="BH145" s="27"/>
      <c r="BI145" s="27"/>
      <c r="BJ145" s="27"/>
      <c r="BK145" s="27"/>
      <c r="BL145" s="27"/>
      <c r="BM145" s="27"/>
      <c r="BN145" s="27"/>
      <c r="BO145" s="27"/>
    </row>
    <row r="146" spans="1:67" x14ac:dyDescent="0.25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  <c r="AO146" s="27"/>
      <c r="AP146" s="27"/>
      <c r="AQ146" s="27"/>
      <c r="AR146" s="27"/>
      <c r="AS146" s="27"/>
      <c r="AT146" s="27"/>
      <c r="AU146" s="27"/>
      <c r="AV146" s="27"/>
      <c r="AW146" s="27"/>
      <c r="AX146" s="27"/>
      <c r="AY146" s="27"/>
      <c r="AZ146" s="27"/>
      <c r="BA146" s="27"/>
      <c r="BB146" s="27"/>
      <c r="BC146" s="27"/>
      <c r="BD146" s="27"/>
      <c r="BE146" s="27"/>
      <c r="BF146" s="27"/>
      <c r="BG146" s="27"/>
      <c r="BH146" s="27"/>
      <c r="BI146" s="27"/>
      <c r="BJ146" s="27"/>
      <c r="BK146" s="27"/>
      <c r="BL146" s="27"/>
      <c r="BM146" s="27"/>
      <c r="BN146" s="27"/>
      <c r="BO146" s="27"/>
    </row>
    <row r="147" spans="1:67" x14ac:dyDescent="0.25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  <c r="AP147" s="27"/>
      <c r="AQ147" s="27"/>
      <c r="AR147" s="27"/>
      <c r="AS147" s="27"/>
      <c r="AT147" s="27"/>
      <c r="AU147" s="27"/>
      <c r="AV147" s="27"/>
      <c r="AW147" s="27"/>
      <c r="AX147" s="27"/>
      <c r="AY147" s="27"/>
      <c r="AZ147" s="27"/>
      <c r="BA147" s="27"/>
      <c r="BB147" s="27"/>
      <c r="BC147" s="27"/>
      <c r="BD147" s="27"/>
      <c r="BE147" s="27"/>
      <c r="BF147" s="27"/>
      <c r="BG147" s="27"/>
      <c r="BH147" s="27"/>
      <c r="BI147" s="27"/>
      <c r="BJ147" s="27"/>
      <c r="BK147" s="27"/>
      <c r="BL147" s="27"/>
      <c r="BM147" s="27"/>
      <c r="BN147" s="27"/>
      <c r="BO147" s="27"/>
    </row>
    <row r="148" spans="1:67" x14ac:dyDescent="0.25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T148" s="27"/>
      <c r="AU148" s="27"/>
      <c r="AV148" s="27"/>
      <c r="AW148" s="27"/>
      <c r="AX148" s="27"/>
      <c r="AY148" s="27"/>
      <c r="AZ148" s="27"/>
      <c r="BA148" s="27"/>
      <c r="BB148" s="27"/>
      <c r="BC148" s="27"/>
      <c r="BD148" s="27"/>
      <c r="BE148" s="27"/>
      <c r="BF148" s="27"/>
      <c r="BG148" s="27"/>
      <c r="BH148" s="27"/>
      <c r="BI148" s="27"/>
      <c r="BJ148" s="27"/>
      <c r="BK148" s="27"/>
      <c r="BL148" s="27"/>
      <c r="BM148" s="27"/>
      <c r="BN148" s="27"/>
      <c r="BO148" s="27"/>
    </row>
    <row r="149" spans="1:67" x14ac:dyDescent="0.25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27"/>
      <c r="AP149" s="27"/>
      <c r="AQ149" s="27"/>
      <c r="AR149" s="27"/>
      <c r="AS149" s="27"/>
      <c r="AT149" s="27"/>
      <c r="AU149" s="27"/>
      <c r="AV149" s="27"/>
      <c r="AW149" s="27"/>
      <c r="AX149" s="27"/>
      <c r="AY149" s="27"/>
      <c r="AZ149" s="27"/>
      <c r="BA149" s="27"/>
      <c r="BB149" s="27"/>
      <c r="BC149" s="27"/>
      <c r="BD149" s="27"/>
      <c r="BE149" s="27"/>
      <c r="BF149" s="27"/>
      <c r="BG149" s="27"/>
      <c r="BH149" s="27"/>
      <c r="BI149" s="27"/>
      <c r="BJ149" s="27"/>
      <c r="BK149" s="27"/>
      <c r="BL149" s="27"/>
      <c r="BM149" s="27"/>
      <c r="BN149" s="27"/>
      <c r="BO149" s="27"/>
    </row>
    <row r="150" spans="1:67" x14ac:dyDescent="0.25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  <c r="AQ150" s="27"/>
      <c r="AR150" s="27"/>
      <c r="AS150" s="27"/>
      <c r="AT150" s="27"/>
      <c r="AU150" s="27"/>
      <c r="AV150" s="27"/>
      <c r="AW150" s="27"/>
      <c r="AX150" s="27"/>
      <c r="AY150" s="27"/>
      <c r="AZ150" s="27"/>
      <c r="BA150" s="27"/>
      <c r="BB150" s="27"/>
      <c r="BC150" s="27"/>
      <c r="BD150" s="27"/>
      <c r="BE150" s="27"/>
      <c r="BF150" s="27"/>
      <c r="BG150" s="27"/>
      <c r="BH150" s="27"/>
      <c r="BI150" s="27"/>
      <c r="BJ150" s="27"/>
      <c r="BK150" s="27"/>
      <c r="BL150" s="27"/>
      <c r="BM150" s="27"/>
      <c r="BN150" s="27"/>
      <c r="BO150" s="27"/>
    </row>
    <row r="151" spans="1:67" x14ac:dyDescent="0.25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  <c r="AQ151" s="27"/>
      <c r="AR151" s="27"/>
      <c r="AS151" s="27"/>
      <c r="AT151" s="27"/>
      <c r="AU151" s="27"/>
      <c r="AV151" s="27"/>
      <c r="AW151" s="27"/>
      <c r="AX151" s="27"/>
      <c r="AY151" s="27"/>
      <c r="AZ151" s="27"/>
      <c r="BA151" s="27"/>
      <c r="BB151" s="27"/>
      <c r="BC151" s="27"/>
      <c r="BD151" s="27"/>
      <c r="BE151" s="27"/>
      <c r="BF151" s="27"/>
      <c r="BG151" s="27"/>
      <c r="BH151" s="27"/>
      <c r="BI151" s="27"/>
      <c r="BJ151" s="27"/>
      <c r="BK151" s="27"/>
      <c r="BL151" s="27"/>
      <c r="BM151" s="27"/>
      <c r="BN151" s="27"/>
      <c r="BO151" s="27"/>
    </row>
    <row r="152" spans="1:67" x14ac:dyDescent="0.25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  <c r="AO152" s="27"/>
      <c r="AP152" s="27"/>
      <c r="AQ152" s="27"/>
      <c r="AR152" s="27"/>
      <c r="AS152" s="27"/>
      <c r="AT152" s="27"/>
      <c r="AU152" s="27"/>
      <c r="AV152" s="27"/>
      <c r="AW152" s="27"/>
      <c r="AX152" s="27"/>
      <c r="AY152" s="27"/>
      <c r="AZ152" s="27"/>
      <c r="BA152" s="27"/>
      <c r="BB152" s="27"/>
      <c r="BC152" s="27"/>
      <c r="BD152" s="27"/>
      <c r="BE152" s="27"/>
      <c r="BF152" s="27"/>
      <c r="BG152" s="27"/>
      <c r="BH152" s="27"/>
      <c r="BI152" s="27"/>
      <c r="BJ152" s="27"/>
      <c r="BK152" s="27"/>
      <c r="BL152" s="27"/>
      <c r="BM152" s="27"/>
      <c r="BN152" s="27"/>
      <c r="BO152" s="27"/>
    </row>
    <row r="153" spans="1:67" x14ac:dyDescent="0.25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  <c r="AR153" s="27"/>
      <c r="AS153" s="27"/>
      <c r="AT153" s="27"/>
      <c r="AU153" s="27"/>
      <c r="AV153" s="27"/>
      <c r="AW153" s="27"/>
      <c r="AX153" s="27"/>
      <c r="AY153" s="27"/>
      <c r="AZ153" s="27"/>
      <c r="BA153" s="27"/>
      <c r="BB153" s="27"/>
      <c r="BC153" s="27"/>
      <c r="BD153" s="27"/>
      <c r="BE153" s="27"/>
      <c r="BF153" s="27"/>
      <c r="BG153" s="27"/>
      <c r="BH153" s="27"/>
      <c r="BI153" s="27"/>
      <c r="BJ153" s="27"/>
      <c r="BK153" s="27"/>
      <c r="BL153" s="27"/>
      <c r="BM153" s="27"/>
      <c r="BN153" s="27"/>
      <c r="BO153" s="27"/>
    </row>
    <row r="154" spans="1:67" x14ac:dyDescent="0.25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7"/>
      <c r="AQ154" s="27"/>
      <c r="AR154" s="27"/>
      <c r="AS154" s="27"/>
      <c r="AT154" s="27"/>
      <c r="AU154" s="27"/>
      <c r="AV154" s="27"/>
      <c r="AW154" s="27"/>
      <c r="AX154" s="27"/>
      <c r="AY154" s="27"/>
      <c r="AZ154" s="27"/>
      <c r="BA154" s="27"/>
      <c r="BB154" s="27"/>
      <c r="BC154" s="27"/>
      <c r="BD154" s="27"/>
      <c r="BE154" s="27"/>
      <c r="BF154" s="27"/>
      <c r="BG154" s="27"/>
      <c r="BH154" s="27"/>
      <c r="BI154" s="27"/>
      <c r="BJ154" s="27"/>
      <c r="BK154" s="27"/>
      <c r="BL154" s="27"/>
      <c r="BM154" s="27"/>
      <c r="BN154" s="27"/>
      <c r="BO154" s="27"/>
    </row>
    <row r="155" spans="1:67" x14ac:dyDescent="0.25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  <c r="AO155" s="27"/>
      <c r="AP155" s="27"/>
      <c r="AQ155" s="27"/>
      <c r="AR155" s="27"/>
      <c r="AS155" s="27"/>
      <c r="AT155" s="27"/>
      <c r="AU155" s="27"/>
      <c r="AV155" s="27"/>
      <c r="AW155" s="27"/>
      <c r="AX155" s="27"/>
      <c r="AY155" s="27"/>
      <c r="AZ155" s="27"/>
      <c r="BA155" s="27"/>
      <c r="BB155" s="27"/>
      <c r="BC155" s="27"/>
      <c r="BD155" s="27"/>
      <c r="BE155" s="27"/>
      <c r="BF155" s="27"/>
      <c r="BG155" s="27"/>
      <c r="BH155" s="27"/>
      <c r="BI155" s="27"/>
      <c r="BJ155" s="27"/>
      <c r="BK155" s="27"/>
      <c r="BL155" s="27"/>
      <c r="BM155" s="27"/>
      <c r="BN155" s="27"/>
      <c r="BO155" s="27"/>
    </row>
    <row r="156" spans="1:67" x14ac:dyDescent="0.25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7"/>
      <c r="AQ156" s="27"/>
      <c r="AR156" s="27"/>
      <c r="AS156" s="27"/>
      <c r="AT156" s="27"/>
      <c r="AU156" s="27"/>
      <c r="AV156" s="27"/>
      <c r="AW156" s="27"/>
      <c r="AX156" s="27"/>
      <c r="AY156" s="27"/>
      <c r="AZ156" s="27"/>
      <c r="BA156" s="27"/>
      <c r="BB156" s="27"/>
      <c r="BC156" s="27"/>
      <c r="BD156" s="27"/>
      <c r="BE156" s="27"/>
      <c r="BF156" s="27"/>
      <c r="BG156" s="27"/>
      <c r="BH156" s="27"/>
      <c r="BI156" s="27"/>
      <c r="BJ156" s="27"/>
      <c r="BK156" s="27"/>
      <c r="BL156" s="27"/>
      <c r="BM156" s="27"/>
      <c r="BN156" s="27"/>
      <c r="BO156" s="27"/>
    </row>
    <row r="157" spans="1:67" x14ac:dyDescent="0.25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7"/>
      <c r="AQ157" s="27"/>
      <c r="AR157" s="27"/>
      <c r="AS157" s="27"/>
      <c r="AT157" s="27"/>
      <c r="AU157" s="27"/>
      <c r="AV157" s="27"/>
      <c r="AW157" s="27"/>
      <c r="AX157" s="27"/>
      <c r="AY157" s="27"/>
      <c r="AZ157" s="27"/>
      <c r="BA157" s="27"/>
      <c r="BB157" s="27"/>
      <c r="BC157" s="27"/>
      <c r="BD157" s="27"/>
      <c r="BE157" s="27"/>
      <c r="BF157" s="27"/>
      <c r="BG157" s="27"/>
      <c r="BH157" s="27"/>
      <c r="BI157" s="27"/>
      <c r="BJ157" s="27"/>
      <c r="BK157" s="27"/>
      <c r="BL157" s="27"/>
      <c r="BM157" s="27"/>
      <c r="BN157" s="27"/>
      <c r="BO157" s="27"/>
    </row>
    <row r="158" spans="1:67" x14ac:dyDescent="0.25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7"/>
      <c r="AQ158" s="27"/>
      <c r="AR158" s="27"/>
      <c r="AS158" s="27"/>
      <c r="AT158" s="27"/>
      <c r="AU158" s="27"/>
      <c r="AV158" s="27"/>
      <c r="AW158" s="27"/>
      <c r="AX158" s="27"/>
      <c r="AY158" s="27"/>
      <c r="AZ158" s="27"/>
      <c r="BA158" s="27"/>
      <c r="BB158" s="27"/>
      <c r="BC158" s="27"/>
      <c r="BD158" s="27"/>
      <c r="BE158" s="27"/>
      <c r="BF158" s="27"/>
      <c r="BG158" s="27"/>
      <c r="BH158" s="27"/>
      <c r="BI158" s="27"/>
      <c r="BJ158" s="27"/>
      <c r="BK158" s="27"/>
      <c r="BL158" s="27"/>
      <c r="BM158" s="27"/>
      <c r="BN158" s="27"/>
      <c r="BO158" s="27"/>
    </row>
    <row r="159" spans="1:67" x14ac:dyDescent="0.25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7"/>
      <c r="AQ159" s="27"/>
      <c r="AR159" s="27"/>
      <c r="AS159" s="27"/>
      <c r="AT159" s="27"/>
      <c r="AU159" s="27"/>
      <c r="AV159" s="27"/>
      <c r="AW159" s="27"/>
      <c r="AX159" s="27"/>
      <c r="AY159" s="27"/>
      <c r="AZ159" s="27"/>
      <c r="BA159" s="27"/>
      <c r="BB159" s="27"/>
      <c r="BC159" s="27"/>
      <c r="BD159" s="27"/>
      <c r="BE159" s="27"/>
      <c r="BF159" s="27"/>
      <c r="BG159" s="27"/>
      <c r="BH159" s="27"/>
      <c r="BI159" s="27"/>
      <c r="BJ159" s="27"/>
      <c r="BK159" s="27"/>
      <c r="BL159" s="27"/>
      <c r="BM159" s="27"/>
      <c r="BN159" s="27"/>
      <c r="BO159" s="27"/>
    </row>
    <row r="160" spans="1:67" x14ac:dyDescent="0.25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7"/>
      <c r="AQ160" s="27"/>
      <c r="AR160" s="27"/>
      <c r="AS160" s="27"/>
      <c r="AT160" s="27"/>
      <c r="AU160" s="27"/>
      <c r="AV160" s="27"/>
      <c r="AW160" s="27"/>
      <c r="AX160" s="27"/>
      <c r="AY160" s="27"/>
      <c r="AZ160" s="27"/>
      <c r="BA160" s="27"/>
      <c r="BB160" s="27"/>
      <c r="BC160" s="27"/>
      <c r="BD160" s="27"/>
      <c r="BE160" s="27"/>
      <c r="BF160" s="27"/>
      <c r="BG160" s="27"/>
      <c r="BH160" s="27"/>
      <c r="BI160" s="27"/>
      <c r="BJ160" s="27"/>
      <c r="BK160" s="27"/>
      <c r="BL160" s="27"/>
      <c r="BM160" s="27"/>
      <c r="BN160" s="27"/>
      <c r="BO160" s="27"/>
    </row>
    <row r="161" spans="1:67" x14ac:dyDescent="0.25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7"/>
      <c r="AQ161" s="27"/>
      <c r="AR161" s="27"/>
      <c r="AS161" s="27"/>
      <c r="AT161" s="27"/>
      <c r="AU161" s="27"/>
      <c r="AV161" s="27"/>
      <c r="AW161" s="27"/>
      <c r="AX161" s="27"/>
      <c r="AY161" s="27"/>
      <c r="AZ161" s="27"/>
      <c r="BA161" s="27"/>
      <c r="BB161" s="27"/>
      <c r="BC161" s="27"/>
      <c r="BD161" s="27"/>
      <c r="BE161" s="27"/>
      <c r="BF161" s="27"/>
      <c r="BG161" s="27"/>
      <c r="BH161" s="27"/>
      <c r="BI161" s="27"/>
      <c r="BJ161" s="27"/>
      <c r="BK161" s="27"/>
      <c r="BL161" s="27"/>
      <c r="BM161" s="27"/>
      <c r="BN161" s="27"/>
      <c r="BO161" s="27"/>
    </row>
    <row r="162" spans="1:67" x14ac:dyDescent="0.25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7"/>
      <c r="AQ162" s="27"/>
      <c r="AR162" s="27"/>
      <c r="AS162" s="27"/>
      <c r="AT162" s="27"/>
      <c r="AU162" s="27"/>
      <c r="AV162" s="27"/>
      <c r="AW162" s="27"/>
      <c r="AX162" s="27"/>
      <c r="AY162" s="27"/>
      <c r="AZ162" s="27"/>
      <c r="BA162" s="27"/>
      <c r="BB162" s="27"/>
      <c r="BC162" s="27"/>
      <c r="BD162" s="27"/>
      <c r="BE162" s="27"/>
      <c r="BF162" s="27"/>
      <c r="BG162" s="27"/>
      <c r="BH162" s="27"/>
      <c r="BI162" s="27"/>
      <c r="BJ162" s="27"/>
      <c r="BK162" s="27"/>
      <c r="BL162" s="27"/>
      <c r="BM162" s="27"/>
      <c r="BN162" s="27"/>
      <c r="BO162" s="27"/>
    </row>
    <row r="163" spans="1:67" x14ac:dyDescent="0.25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7"/>
      <c r="AQ163" s="27"/>
      <c r="AR163" s="27"/>
      <c r="AS163" s="27"/>
      <c r="AT163" s="27"/>
      <c r="AU163" s="27"/>
      <c r="AV163" s="27"/>
      <c r="AW163" s="27"/>
      <c r="AX163" s="27"/>
      <c r="AY163" s="27"/>
      <c r="AZ163" s="27"/>
      <c r="BA163" s="27"/>
      <c r="BB163" s="27"/>
      <c r="BC163" s="27"/>
      <c r="BD163" s="27"/>
      <c r="BE163" s="27"/>
      <c r="BF163" s="27"/>
      <c r="BG163" s="27"/>
      <c r="BH163" s="27"/>
      <c r="BI163" s="27"/>
      <c r="BJ163" s="27"/>
      <c r="BK163" s="27"/>
      <c r="BL163" s="27"/>
      <c r="BM163" s="27"/>
      <c r="BN163" s="27"/>
      <c r="BO163" s="27"/>
    </row>
    <row r="164" spans="1:67" x14ac:dyDescent="0.25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  <c r="AO164" s="27"/>
      <c r="AP164" s="27"/>
      <c r="AQ164" s="27"/>
      <c r="AR164" s="27"/>
      <c r="AS164" s="27"/>
      <c r="AT164" s="27"/>
      <c r="AU164" s="27"/>
      <c r="AV164" s="27"/>
      <c r="AW164" s="27"/>
      <c r="AX164" s="27"/>
      <c r="AY164" s="27"/>
      <c r="AZ164" s="27"/>
      <c r="BA164" s="27"/>
      <c r="BB164" s="27"/>
      <c r="BC164" s="27"/>
      <c r="BD164" s="27"/>
      <c r="BE164" s="27"/>
      <c r="BF164" s="27"/>
      <c r="BG164" s="27"/>
      <c r="BH164" s="27"/>
      <c r="BI164" s="27"/>
      <c r="BJ164" s="27"/>
      <c r="BK164" s="27"/>
      <c r="BL164" s="27"/>
      <c r="BM164" s="27"/>
      <c r="BN164" s="27"/>
      <c r="BO164" s="27"/>
    </row>
    <row r="165" spans="1:67" x14ac:dyDescent="0.25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  <c r="AO165" s="27"/>
      <c r="AP165" s="27"/>
      <c r="AQ165" s="27"/>
      <c r="AR165" s="27"/>
      <c r="AS165" s="27"/>
      <c r="AT165" s="27"/>
      <c r="AU165" s="27"/>
      <c r="AV165" s="27"/>
      <c r="AW165" s="27"/>
      <c r="AX165" s="27"/>
      <c r="AY165" s="27"/>
      <c r="AZ165" s="27"/>
      <c r="BA165" s="27"/>
      <c r="BB165" s="27"/>
      <c r="BC165" s="27"/>
      <c r="BD165" s="27"/>
      <c r="BE165" s="27"/>
      <c r="BF165" s="27"/>
      <c r="BG165" s="27"/>
      <c r="BH165" s="27"/>
      <c r="BI165" s="27"/>
      <c r="BJ165" s="27"/>
      <c r="BK165" s="27"/>
      <c r="BL165" s="27"/>
      <c r="BM165" s="27"/>
      <c r="BN165" s="27"/>
      <c r="BO165" s="27"/>
    </row>
    <row r="166" spans="1:67" x14ac:dyDescent="0.25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  <c r="AO166" s="27"/>
      <c r="AP166" s="27"/>
      <c r="AQ166" s="27"/>
      <c r="AR166" s="27"/>
      <c r="AS166" s="27"/>
      <c r="AT166" s="27"/>
      <c r="AU166" s="27"/>
      <c r="AV166" s="27"/>
      <c r="AW166" s="27"/>
      <c r="AX166" s="27"/>
      <c r="AY166" s="27"/>
      <c r="AZ166" s="27"/>
      <c r="BA166" s="27"/>
      <c r="BB166" s="27"/>
      <c r="BC166" s="27"/>
      <c r="BD166" s="27"/>
      <c r="BE166" s="27"/>
      <c r="BF166" s="27"/>
      <c r="BG166" s="27"/>
      <c r="BH166" s="27"/>
      <c r="BI166" s="27"/>
      <c r="BJ166" s="27"/>
      <c r="BK166" s="27"/>
      <c r="BL166" s="27"/>
      <c r="BM166" s="27"/>
      <c r="BN166" s="27"/>
      <c r="BO166" s="27"/>
    </row>
    <row r="167" spans="1:67" x14ac:dyDescent="0.25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27"/>
      <c r="AP167" s="27"/>
      <c r="AQ167" s="27"/>
      <c r="AR167" s="27"/>
      <c r="AS167" s="27"/>
      <c r="AT167" s="27"/>
      <c r="AU167" s="27"/>
      <c r="AV167" s="27"/>
      <c r="AW167" s="27"/>
      <c r="AX167" s="27"/>
      <c r="AY167" s="27"/>
      <c r="AZ167" s="27"/>
      <c r="BA167" s="27"/>
      <c r="BB167" s="27"/>
      <c r="BC167" s="27"/>
      <c r="BD167" s="27"/>
      <c r="BE167" s="27"/>
      <c r="BF167" s="27"/>
      <c r="BG167" s="27"/>
      <c r="BH167" s="27"/>
      <c r="BI167" s="27"/>
      <c r="BJ167" s="27"/>
      <c r="BK167" s="27"/>
      <c r="BL167" s="27"/>
      <c r="BM167" s="27"/>
      <c r="BN167" s="27"/>
      <c r="BO167" s="27"/>
    </row>
    <row r="168" spans="1:67" x14ac:dyDescent="0.25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  <c r="AO168" s="27"/>
      <c r="AP168" s="27"/>
      <c r="AQ168" s="27"/>
      <c r="AR168" s="27"/>
      <c r="AS168" s="27"/>
      <c r="AT168" s="27"/>
      <c r="AU168" s="27"/>
      <c r="AV168" s="27"/>
      <c r="AW168" s="27"/>
      <c r="AX168" s="27"/>
      <c r="AY168" s="27"/>
      <c r="AZ168" s="27"/>
      <c r="BA168" s="27"/>
      <c r="BB168" s="27"/>
      <c r="BC168" s="27"/>
      <c r="BD168" s="27"/>
      <c r="BE168" s="27"/>
      <c r="BF168" s="27"/>
      <c r="BG168" s="27"/>
      <c r="BH168" s="27"/>
      <c r="BI168" s="27"/>
      <c r="BJ168" s="27"/>
      <c r="BK168" s="27"/>
      <c r="BL168" s="27"/>
      <c r="BM168" s="27"/>
      <c r="BN168" s="27"/>
      <c r="BO168" s="27"/>
    </row>
    <row r="169" spans="1:67" x14ac:dyDescent="0.25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  <c r="AO169" s="27"/>
      <c r="AP169" s="27"/>
      <c r="AQ169" s="27"/>
      <c r="AR169" s="27"/>
      <c r="AS169" s="27"/>
      <c r="AT169" s="27"/>
      <c r="AU169" s="27"/>
      <c r="AV169" s="27"/>
      <c r="AW169" s="27"/>
      <c r="AX169" s="27"/>
      <c r="AY169" s="27"/>
      <c r="AZ169" s="27"/>
      <c r="BA169" s="27"/>
      <c r="BB169" s="27"/>
      <c r="BC169" s="27"/>
      <c r="BD169" s="27"/>
      <c r="BE169" s="27"/>
      <c r="BF169" s="27"/>
      <c r="BG169" s="27"/>
      <c r="BH169" s="27"/>
      <c r="BI169" s="27"/>
      <c r="BJ169" s="27"/>
      <c r="BK169" s="27"/>
      <c r="BL169" s="27"/>
      <c r="BM169" s="27"/>
      <c r="BN169" s="27"/>
      <c r="BO169" s="27"/>
    </row>
    <row r="170" spans="1:67" x14ac:dyDescent="0.25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  <c r="AN170" s="27"/>
      <c r="AO170" s="27"/>
      <c r="AP170" s="27"/>
      <c r="AQ170" s="27"/>
      <c r="AR170" s="27"/>
      <c r="AS170" s="27"/>
      <c r="AT170" s="27"/>
      <c r="AU170" s="27"/>
      <c r="AV170" s="27"/>
      <c r="AW170" s="27"/>
      <c r="AX170" s="27"/>
      <c r="AY170" s="27"/>
      <c r="AZ170" s="27"/>
      <c r="BA170" s="27"/>
      <c r="BB170" s="27"/>
      <c r="BC170" s="27"/>
      <c r="BD170" s="27"/>
      <c r="BE170" s="27"/>
      <c r="BF170" s="27"/>
      <c r="BG170" s="27"/>
      <c r="BH170" s="27"/>
      <c r="BI170" s="27"/>
      <c r="BJ170" s="27"/>
      <c r="BK170" s="27"/>
      <c r="BL170" s="27"/>
      <c r="BM170" s="27"/>
      <c r="BN170" s="27"/>
      <c r="BO170" s="27"/>
    </row>
    <row r="171" spans="1:67" x14ac:dyDescent="0.25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  <c r="AO171" s="27"/>
      <c r="AP171" s="27"/>
      <c r="AQ171" s="27"/>
      <c r="AR171" s="27"/>
      <c r="AS171" s="27"/>
      <c r="AT171" s="27"/>
      <c r="AU171" s="27"/>
      <c r="AV171" s="27"/>
      <c r="AW171" s="27"/>
      <c r="AX171" s="27"/>
      <c r="AY171" s="27"/>
      <c r="AZ171" s="27"/>
      <c r="BA171" s="27"/>
      <c r="BB171" s="27"/>
      <c r="BC171" s="27"/>
      <c r="BD171" s="27"/>
      <c r="BE171" s="27"/>
      <c r="BF171" s="27"/>
      <c r="BG171" s="27"/>
      <c r="BH171" s="27"/>
      <c r="BI171" s="27"/>
      <c r="BJ171" s="27"/>
      <c r="BK171" s="27"/>
      <c r="BL171" s="27"/>
      <c r="BM171" s="27"/>
      <c r="BN171" s="27"/>
      <c r="BO171" s="27"/>
    </row>
    <row r="172" spans="1:67" x14ac:dyDescent="0.25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  <c r="AO172" s="27"/>
      <c r="AP172" s="27"/>
      <c r="AQ172" s="27"/>
      <c r="AR172" s="27"/>
      <c r="AS172" s="27"/>
      <c r="AT172" s="27"/>
      <c r="AU172" s="27"/>
      <c r="AV172" s="27"/>
      <c r="AW172" s="27"/>
      <c r="AX172" s="27"/>
      <c r="AY172" s="27"/>
      <c r="AZ172" s="27"/>
      <c r="BA172" s="27"/>
      <c r="BB172" s="27"/>
      <c r="BC172" s="27"/>
      <c r="BD172" s="27"/>
      <c r="BE172" s="27"/>
      <c r="BF172" s="27"/>
      <c r="BG172" s="27"/>
      <c r="BH172" s="27"/>
      <c r="BI172" s="27"/>
      <c r="BJ172" s="27"/>
      <c r="BK172" s="27"/>
      <c r="BL172" s="27"/>
      <c r="BM172" s="27"/>
      <c r="BN172" s="27"/>
      <c r="BO172" s="27"/>
    </row>
    <row r="173" spans="1:67" x14ac:dyDescent="0.25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  <c r="AO173" s="27"/>
      <c r="AP173" s="27"/>
      <c r="AQ173" s="27"/>
      <c r="AR173" s="27"/>
      <c r="AS173" s="27"/>
      <c r="AT173" s="27"/>
      <c r="AU173" s="27"/>
      <c r="AV173" s="27"/>
      <c r="AW173" s="27"/>
      <c r="AX173" s="27"/>
      <c r="AY173" s="27"/>
      <c r="AZ173" s="27"/>
      <c r="BA173" s="27"/>
      <c r="BB173" s="27"/>
      <c r="BC173" s="27"/>
      <c r="BD173" s="27"/>
      <c r="BE173" s="27"/>
      <c r="BF173" s="27"/>
      <c r="BG173" s="27"/>
      <c r="BH173" s="27"/>
      <c r="BI173" s="27"/>
      <c r="BJ173" s="27"/>
      <c r="BK173" s="27"/>
      <c r="BL173" s="27"/>
      <c r="BM173" s="27"/>
      <c r="BN173" s="27"/>
      <c r="BO173" s="27"/>
    </row>
    <row r="174" spans="1:67" x14ac:dyDescent="0.25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  <c r="AO174" s="27"/>
      <c r="AP174" s="27"/>
      <c r="AQ174" s="27"/>
      <c r="AR174" s="27"/>
      <c r="AS174" s="27"/>
      <c r="AT174" s="27"/>
      <c r="AU174" s="27"/>
      <c r="AV174" s="27"/>
      <c r="AW174" s="27"/>
      <c r="AX174" s="27"/>
      <c r="AY174" s="27"/>
      <c r="AZ174" s="27"/>
      <c r="BA174" s="27"/>
      <c r="BB174" s="27"/>
      <c r="BC174" s="27"/>
      <c r="BD174" s="27"/>
      <c r="BE174" s="27"/>
      <c r="BF174" s="27"/>
      <c r="BG174" s="27"/>
      <c r="BH174" s="27"/>
      <c r="BI174" s="27"/>
      <c r="BJ174" s="27"/>
      <c r="BK174" s="27"/>
      <c r="BL174" s="27"/>
      <c r="BM174" s="27"/>
      <c r="BN174" s="27"/>
      <c r="BO174" s="27"/>
    </row>
    <row r="175" spans="1:67" x14ac:dyDescent="0.25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27"/>
      <c r="AP175" s="27"/>
      <c r="AQ175" s="27"/>
      <c r="AR175" s="27"/>
      <c r="AS175" s="27"/>
      <c r="AT175" s="27"/>
      <c r="AU175" s="27"/>
      <c r="AV175" s="27"/>
      <c r="AW175" s="27"/>
      <c r="AX175" s="27"/>
      <c r="AY175" s="27"/>
      <c r="AZ175" s="27"/>
      <c r="BA175" s="27"/>
      <c r="BB175" s="27"/>
      <c r="BC175" s="27"/>
      <c r="BD175" s="27"/>
      <c r="BE175" s="27"/>
      <c r="BF175" s="27"/>
      <c r="BG175" s="27"/>
      <c r="BH175" s="27"/>
      <c r="BI175" s="27"/>
      <c r="BJ175" s="27"/>
      <c r="BK175" s="27"/>
      <c r="BL175" s="27"/>
      <c r="BM175" s="27"/>
      <c r="BN175" s="27"/>
      <c r="BO175" s="27"/>
    </row>
    <row r="176" spans="1:67" x14ac:dyDescent="0.25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  <c r="AO176" s="27"/>
      <c r="AP176" s="27"/>
      <c r="AQ176" s="27"/>
      <c r="AR176" s="27"/>
      <c r="AS176" s="27"/>
      <c r="AT176" s="27"/>
      <c r="AU176" s="27"/>
      <c r="AV176" s="27"/>
      <c r="AW176" s="27"/>
      <c r="AX176" s="27"/>
      <c r="AY176" s="27"/>
      <c r="AZ176" s="27"/>
      <c r="BA176" s="27"/>
      <c r="BB176" s="27"/>
      <c r="BC176" s="27"/>
      <c r="BD176" s="27"/>
      <c r="BE176" s="27"/>
      <c r="BF176" s="27"/>
      <c r="BG176" s="27"/>
      <c r="BH176" s="27"/>
      <c r="BI176" s="27"/>
      <c r="BJ176" s="27"/>
      <c r="BK176" s="27"/>
      <c r="BL176" s="27"/>
      <c r="BM176" s="27"/>
      <c r="BN176" s="27"/>
      <c r="BO176" s="27"/>
    </row>
    <row r="177" spans="1:67" x14ac:dyDescent="0.25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  <c r="AR177" s="27"/>
      <c r="AS177" s="27"/>
      <c r="AT177" s="27"/>
      <c r="AU177" s="27"/>
      <c r="AV177" s="27"/>
      <c r="AW177" s="27"/>
      <c r="AX177" s="27"/>
      <c r="AY177" s="27"/>
      <c r="AZ177" s="27"/>
      <c r="BA177" s="27"/>
      <c r="BB177" s="27"/>
      <c r="BC177" s="27"/>
      <c r="BD177" s="27"/>
      <c r="BE177" s="27"/>
      <c r="BF177" s="27"/>
      <c r="BG177" s="27"/>
      <c r="BH177" s="27"/>
      <c r="BI177" s="27"/>
      <c r="BJ177" s="27"/>
      <c r="BK177" s="27"/>
      <c r="BL177" s="27"/>
      <c r="BM177" s="27"/>
      <c r="BN177" s="27"/>
      <c r="BO177" s="27"/>
    </row>
    <row r="178" spans="1:67" x14ac:dyDescent="0.25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27"/>
      <c r="AP178" s="27"/>
      <c r="AQ178" s="27"/>
      <c r="AR178" s="27"/>
      <c r="AS178" s="27"/>
      <c r="AT178" s="27"/>
      <c r="AU178" s="27"/>
      <c r="AV178" s="27"/>
      <c r="AW178" s="27"/>
      <c r="AX178" s="27"/>
      <c r="AY178" s="27"/>
      <c r="AZ178" s="27"/>
      <c r="BA178" s="27"/>
      <c r="BB178" s="27"/>
      <c r="BC178" s="27"/>
      <c r="BD178" s="27"/>
      <c r="BE178" s="27"/>
      <c r="BF178" s="27"/>
      <c r="BG178" s="27"/>
      <c r="BH178" s="27"/>
      <c r="BI178" s="27"/>
      <c r="BJ178" s="27"/>
      <c r="BK178" s="27"/>
      <c r="BL178" s="27"/>
      <c r="BM178" s="27"/>
      <c r="BN178" s="27"/>
      <c r="BO178" s="27"/>
    </row>
    <row r="179" spans="1:67" x14ac:dyDescent="0.25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  <c r="AR179" s="27"/>
      <c r="AS179" s="27"/>
      <c r="AT179" s="27"/>
      <c r="AU179" s="27"/>
      <c r="AV179" s="27"/>
      <c r="AW179" s="27"/>
      <c r="AX179" s="27"/>
      <c r="AY179" s="27"/>
      <c r="AZ179" s="27"/>
      <c r="BA179" s="27"/>
      <c r="BB179" s="27"/>
      <c r="BC179" s="27"/>
      <c r="BD179" s="27"/>
      <c r="BE179" s="27"/>
      <c r="BF179" s="27"/>
      <c r="BG179" s="27"/>
      <c r="BH179" s="27"/>
      <c r="BI179" s="27"/>
      <c r="BJ179" s="27"/>
      <c r="BK179" s="27"/>
      <c r="BL179" s="27"/>
      <c r="BM179" s="27"/>
      <c r="BN179" s="27"/>
      <c r="BO179" s="27"/>
    </row>
    <row r="180" spans="1:67" x14ac:dyDescent="0.25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  <c r="AP180" s="27"/>
      <c r="AQ180" s="27"/>
      <c r="AR180" s="27"/>
      <c r="AS180" s="27"/>
      <c r="AT180" s="27"/>
      <c r="AU180" s="27"/>
      <c r="AV180" s="27"/>
      <c r="AW180" s="27"/>
      <c r="AX180" s="27"/>
      <c r="AY180" s="27"/>
      <c r="AZ180" s="27"/>
      <c r="BA180" s="27"/>
      <c r="BB180" s="27"/>
      <c r="BC180" s="27"/>
      <c r="BD180" s="27"/>
      <c r="BE180" s="27"/>
      <c r="BF180" s="27"/>
      <c r="BG180" s="27"/>
      <c r="BH180" s="27"/>
      <c r="BI180" s="27"/>
      <c r="BJ180" s="27"/>
      <c r="BK180" s="27"/>
      <c r="BL180" s="27"/>
      <c r="BM180" s="27"/>
      <c r="BN180" s="27"/>
      <c r="BO180" s="27"/>
    </row>
    <row r="181" spans="1:67" x14ac:dyDescent="0.25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7"/>
      <c r="AQ181" s="27"/>
      <c r="AR181" s="27"/>
      <c r="AS181" s="27"/>
      <c r="AT181" s="27"/>
      <c r="AU181" s="27"/>
      <c r="AV181" s="27"/>
      <c r="AW181" s="27"/>
      <c r="AX181" s="27"/>
      <c r="AY181" s="27"/>
      <c r="AZ181" s="27"/>
      <c r="BA181" s="27"/>
      <c r="BB181" s="27"/>
      <c r="BC181" s="27"/>
      <c r="BD181" s="27"/>
      <c r="BE181" s="27"/>
      <c r="BF181" s="27"/>
      <c r="BG181" s="27"/>
      <c r="BH181" s="27"/>
      <c r="BI181" s="27"/>
      <c r="BJ181" s="27"/>
      <c r="BK181" s="27"/>
      <c r="BL181" s="27"/>
      <c r="BM181" s="27"/>
      <c r="BN181" s="27"/>
      <c r="BO181" s="27"/>
    </row>
    <row r="182" spans="1:67" x14ac:dyDescent="0.25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7"/>
      <c r="AQ182" s="27"/>
      <c r="AR182" s="27"/>
      <c r="AS182" s="27"/>
      <c r="AT182" s="27"/>
      <c r="AU182" s="27"/>
      <c r="AV182" s="27"/>
      <c r="AW182" s="27"/>
      <c r="AX182" s="27"/>
      <c r="AY182" s="27"/>
      <c r="AZ182" s="27"/>
      <c r="BA182" s="27"/>
      <c r="BB182" s="27"/>
      <c r="BC182" s="27"/>
      <c r="BD182" s="27"/>
      <c r="BE182" s="27"/>
      <c r="BF182" s="27"/>
      <c r="BG182" s="27"/>
      <c r="BH182" s="27"/>
      <c r="BI182" s="27"/>
      <c r="BJ182" s="27"/>
      <c r="BK182" s="27"/>
      <c r="BL182" s="27"/>
      <c r="BM182" s="27"/>
      <c r="BN182" s="27"/>
      <c r="BO182" s="27"/>
    </row>
    <row r="183" spans="1:67" x14ac:dyDescent="0.25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7"/>
      <c r="AQ183" s="27"/>
      <c r="AR183" s="27"/>
      <c r="AS183" s="27"/>
      <c r="AT183" s="27"/>
      <c r="AU183" s="27"/>
      <c r="AV183" s="27"/>
      <c r="AW183" s="27"/>
      <c r="AX183" s="27"/>
      <c r="AY183" s="27"/>
      <c r="AZ183" s="27"/>
      <c r="BA183" s="27"/>
      <c r="BB183" s="27"/>
      <c r="BC183" s="27"/>
      <c r="BD183" s="27"/>
      <c r="BE183" s="27"/>
      <c r="BF183" s="27"/>
      <c r="BG183" s="27"/>
      <c r="BH183" s="27"/>
      <c r="BI183" s="27"/>
      <c r="BJ183" s="27"/>
      <c r="BK183" s="27"/>
      <c r="BL183" s="27"/>
      <c r="BM183" s="27"/>
      <c r="BN183" s="27"/>
      <c r="BO183" s="27"/>
    </row>
    <row r="184" spans="1:67" x14ac:dyDescent="0.25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  <c r="AO184" s="27"/>
      <c r="AP184" s="27"/>
      <c r="AQ184" s="27"/>
      <c r="AR184" s="27"/>
      <c r="AS184" s="27"/>
      <c r="AT184" s="27"/>
      <c r="AU184" s="27"/>
      <c r="AV184" s="27"/>
      <c r="AW184" s="27"/>
      <c r="AX184" s="27"/>
      <c r="AY184" s="27"/>
      <c r="AZ184" s="27"/>
      <c r="BA184" s="27"/>
      <c r="BB184" s="27"/>
      <c r="BC184" s="27"/>
      <c r="BD184" s="27"/>
      <c r="BE184" s="27"/>
      <c r="BF184" s="27"/>
      <c r="BG184" s="27"/>
      <c r="BH184" s="27"/>
      <c r="BI184" s="27"/>
      <c r="BJ184" s="27"/>
      <c r="BK184" s="27"/>
      <c r="BL184" s="27"/>
      <c r="BM184" s="27"/>
      <c r="BN184" s="27"/>
      <c r="BO184" s="27"/>
    </row>
    <row r="185" spans="1:67" x14ac:dyDescent="0.25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7"/>
      <c r="AQ185" s="27"/>
      <c r="AR185" s="27"/>
      <c r="AS185" s="27"/>
      <c r="AT185" s="27"/>
      <c r="AU185" s="27"/>
      <c r="AV185" s="27"/>
      <c r="AW185" s="27"/>
      <c r="AX185" s="27"/>
      <c r="AY185" s="27"/>
      <c r="AZ185" s="27"/>
      <c r="BA185" s="27"/>
      <c r="BB185" s="27"/>
      <c r="BC185" s="27"/>
      <c r="BD185" s="27"/>
      <c r="BE185" s="27"/>
      <c r="BF185" s="27"/>
      <c r="BG185" s="27"/>
      <c r="BH185" s="27"/>
      <c r="BI185" s="27"/>
      <c r="BJ185" s="27"/>
      <c r="BK185" s="27"/>
      <c r="BL185" s="27"/>
      <c r="BM185" s="27"/>
      <c r="BN185" s="27"/>
      <c r="BO185" s="27"/>
    </row>
    <row r="186" spans="1:67" x14ac:dyDescent="0.25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/>
      <c r="AP186" s="27"/>
      <c r="AQ186" s="27"/>
      <c r="AR186" s="27"/>
      <c r="AS186" s="27"/>
      <c r="AT186" s="27"/>
      <c r="AU186" s="27"/>
      <c r="AV186" s="27"/>
      <c r="AW186" s="27"/>
      <c r="AX186" s="27"/>
      <c r="AY186" s="27"/>
      <c r="AZ186" s="27"/>
      <c r="BA186" s="27"/>
      <c r="BB186" s="27"/>
      <c r="BC186" s="27"/>
      <c r="BD186" s="27"/>
      <c r="BE186" s="27"/>
      <c r="BF186" s="27"/>
      <c r="BG186" s="27"/>
      <c r="BH186" s="27"/>
      <c r="BI186" s="27"/>
      <c r="BJ186" s="27"/>
      <c r="BK186" s="27"/>
      <c r="BL186" s="27"/>
      <c r="BM186" s="27"/>
      <c r="BN186" s="27"/>
      <c r="BO186" s="27"/>
    </row>
    <row r="187" spans="1:67" x14ac:dyDescent="0.25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7"/>
      <c r="AQ187" s="27"/>
      <c r="AR187" s="27"/>
      <c r="AS187" s="27"/>
      <c r="AT187" s="27"/>
      <c r="AU187" s="27"/>
      <c r="AV187" s="27"/>
      <c r="AW187" s="27"/>
      <c r="AX187" s="27"/>
      <c r="AY187" s="27"/>
      <c r="AZ187" s="27"/>
      <c r="BA187" s="27"/>
      <c r="BB187" s="27"/>
      <c r="BC187" s="27"/>
      <c r="BD187" s="27"/>
      <c r="BE187" s="27"/>
      <c r="BF187" s="27"/>
      <c r="BG187" s="27"/>
      <c r="BH187" s="27"/>
      <c r="BI187" s="27"/>
      <c r="BJ187" s="27"/>
      <c r="BK187" s="27"/>
      <c r="BL187" s="27"/>
      <c r="BM187" s="27"/>
      <c r="BN187" s="27"/>
      <c r="BO187" s="27"/>
    </row>
    <row r="188" spans="1:67" x14ac:dyDescent="0.25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  <c r="AO188" s="27"/>
      <c r="AP188" s="27"/>
      <c r="AQ188" s="27"/>
      <c r="AR188" s="27"/>
      <c r="AS188" s="27"/>
      <c r="AT188" s="27"/>
      <c r="AU188" s="27"/>
      <c r="AV188" s="27"/>
      <c r="AW188" s="27"/>
      <c r="AX188" s="27"/>
      <c r="AY188" s="27"/>
      <c r="AZ188" s="27"/>
      <c r="BA188" s="27"/>
      <c r="BB188" s="27"/>
      <c r="BC188" s="27"/>
      <c r="BD188" s="27"/>
      <c r="BE188" s="27"/>
      <c r="BF188" s="27"/>
      <c r="BG188" s="27"/>
      <c r="BH188" s="27"/>
      <c r="BI188" s="27"/>
      <c r="BJ188" s="27"/>
      <c r="BK188" s="27"/>
      <c r="BL188" s="27"/>
      <c r="BM188" s="27"/>
      <c r="BN188" s="27"/>
      <c r="BO188" s="27"/>
    </row>
    <row r="189" spans="1:67" x14ac:dyDescent="0.25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  <c r="AO189" s="27"/>
      <c r="AP189" s="27"/>
      <c r="AQ189" s="27"/>
      <c r="AR189" s="27"/>
      <c r="AS189" s="27"/>
      <c r="AT189" s="27"/>
      <c r="AU189" s="27"/>
      <c r="AV189" s="27"/>
      <c r="AW189" s="27"/>
      <c r="AX189" s="27"/>
      <c r="AY189" s="27"/>
      <c r="AZ189" s="27"/>
      <c r="BA189" s="27"/>
      <c r="BB189" s="27"/>
      <c r="BC189" s="27"/>
      <c r="BD189" s="27"/>
      <c r="BE189" s="27"/>
      <c r="BF189" s="27"/>
      <c r="BG189" s="27"/>
      <c r="BH189" s="27"/>
      <c r="BI189" s="27"/>
      <c r="BJ189" s="27"/>
      <c r="BK189" s="27"/>
      <c r="BL189" s="27"/>
      <c r="BM189" s="27"/>
      <c r="BN189" s="27"/>
      <c r="BO189" s="27"/>
    </row>
    <row r="190" spans="1:67" x14ac:dyDescent="0.25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  <c r="AO190" s="27"/>
      <c r="AP190" s="27"/>
      <c r="AQ190" s="27"/>
      <c r="AR190" s="27"/>
      <c r="AS190" s="27"/>
      <c r="AT190" s="27"/>
      <c r="AU190" s="27"/>
      <c r="AV190" s="27"/>
      <c r="AW190" s="27"/>
      <c r="AX190" s="27"/>
      <c r="AY190" s="27"/>
      <c r="AZ190" s="27"/>
      <c r="BA190" s="27"/>
      <c r="BB190" s="27"/>
      <c r="BC190" s="27"/>
      <c r="BD190" s="27"/>
      <c r="BE190" s="27"/>
      <c r="BF190" s="27"/>
      <c r="BG190" s="27"/>
      <c r="BH190" s="27"/>
      <c r="BI190" s="27"/>
      <c r="BJ190" s="27"/>
      <c r="BK190" s="27"/>
      <c r="BL190" s="27"/>
      <c r="BM190" s="27"/>
      <c r="BN190" s="27"/>
      <c r="BO190" s="27"/>
    </row>
    <row r="191" spans="1:67" x14ac:dyDescent="0.25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  <c r="AN191" s="27"/>
      <c r="AO191" s="27"/>
      <c r="AP191" s="27"/>
      <c r="AQ191" s="27"/>
      <c r="AR191" s="27"/>
      <c r="AS191" s="27"/>
      <c r="AT191" s="27"/>
      <c r="AU191" s="27"/>
      <c r="AV191" s="27"/>
      <c r="AW191" s="27"/>
      <c r="AX191" s="27"/>
      <c r="AY191" s="27"/>
      <c r="AZ191" s="27"/>
      <c r="BA191" s="27"/>
      <c r="BB191" s="27"/>
      <c r="BC191" s="27"/>
      <c r="BD191" s="27"/>
      <c r="BE191" s="27"/>
      <c r="BF191" s="27"/>
      <c r="BG191" s="27"/>
      <c r="BH191" s="27"/>
      <c r="BI191" s="27"/>
      <c r="BJ191" s="27"/>
      <c r="BK191" s="27"/>
      <c r="BL191" s="27"/>
      <c r="BM191" s="27"/>
      <c r="BN191" s="27"/>
      <c r="BO191" s="27"/>
    </row>
    <row r="192" spans="1:67" x14ac:dyDescent="0.25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  <c r="AO192" s="27"/>
      <c r="AP192" s="27"/>
      <c r="AQ192" s="27"/>
      <c r="AR192" s="27"/>
      <c r="AS192" s="27"/>
      <c r="AT192" s="27"/>
      <c r="AU192" s="27"/>
      <c r="AV192" s="27"/>
      <c r="AW192" s="27"/>
      <c r="AX192" s="27"/>
      <c r="AY192" s="27"/>
      <c r="AZ192" s="27"/>
      <c r="BA192" s="27"/>
      <c r="BB192" s="27"/>
      <c r="BC192" s="27"/>
      <c r="BD192" s="27"/>
      <c r="BE192" s="27"/>
      <c r="BF192" s="27"/>
      <c r="BG192" s="27"/>
      <c r="BH192" s="27"/>
      <c r="BI192" s="27"/>
      <c r="BJ192" s="27"/>
      <c r="BK192" s="27"/>
      <c r="BL192" s="27"/>
      <c r="BM192" s="27"/>
      <c r="BN192" s="27"/>
      <c r="BO192" s="27"/>
    </row>
    <row r="193" spans="1:67" x14ac:dyDescent="0.25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  <c r="AO193" s="27"/>
      <c r="AP193" s="27"/>
      <c r="AQ193" s="27"/>
      <c r="AR193" s="27"/>
      <c r="AS193" s="27"/>
      <c r="AT193" s="27"/>
      <c r="AU193" s="27"/>
      <c r="AV193" s="27"/>
      <c r="AW193" s="27"/>
      <c r="AX193" s="27"/>
      <c r="AY193" s="27"/>
      <c r="AZ193" s="27"/>
      <c r="BA193" s="27"/>
      <c r="BB193" s="27"/>
      <c r="BC193" s="27"/>
      <c r="BD193" s="27"/>
      <c r="BE193" s="27"/>
      <c r="BF193" s="27"/>
      <c r="BG193" s="27"/>
      <c r="BH193" s="27"/>
      <c r="BI193" s="27"/>
      <c r="BJ193" s="27"/>
      <c r="BK193" s="27"/>
      <c r="BL193" s="27"/>
      <c r="BM193" s="27"/>
      <c r="BN193" s="27"/>
      <c r="BO193" s="27"/>
    </row>
    <row r="194" spans="1:67" x14ac:dyDescent="0.25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  <c r="AO194" s="27"/>
      <c r="AP194" s="27"/>
      <c r="AQ194" s="27"/>
      <c r="AR194" s="27"/>
      <c r="AS194" s="27"/>
      <c r="AT194" s="27"/>
      <c r="AU194" s="27"/>
      <c r="AV194" s="27"/>
      <c r="AW194" s="27"/>
      <c r="AX194" s="27"/>
      <c r="AY194" s="27"/>
      <c r="AZ194" s="27"/>
      <c r="BA194" s="27"/>
      <c r="BB194" s="27"/>
      <c r="BC194" s="27"/>
      <c r="BD194" s="27"/>
      <c r="BE194" s="27"/>
      <c r="BF194" s="27"/>
      <c r="BG194" s="27"/>
      <c r="BH194" s="27"/>
      <c r="BI194" s="27"/>
      <c r="BJ194" s="27"/>
      <c r="BK194" s="27"/>
      <c r="BL194" s="27"/>
      <c r="BM194" s="27"/>
      <c r="BN194" s="27"/>
      <c r="BO194" s="27"/>
    </row>
    <row r="195" spans="1:67" x14ac:dyDescent="0.25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  <c r="AO195" s="27"/>
      <c r="AP195" s="27"/>
      <c r="AQ195" s="27"/>
      <c r="AR195" s="27"/>
      <c r="AS195" s="27"/>
      <c r="AT195" s="27"/>
      <c r="AU195" s="27"/>
      <c r="AV195" s="27"/>
      <c r="AW195" s="27"/>
      <c r="AX195" s="27"/>
      <c r="AY195" s="27"/>
      <c r="AZ195" s="27"/>
      <c r="BA195" s="27"/>
      <c r="BB195" s="27"/>
      <c r="BC195" s="27"/>
      <c r="BD195" s="27"/>
      <c r="BE195" s="27"/>
      <c r="BF195" s="27"/>
      <c r="BG195" s="27"/>
      <c r="BH195" s="27"/>
      <c r="BI195" s="27"/>
      <c r="BJ195" s="27"/>
      <c r="BK195" s="27"/>
      <c r="BL195" s="27"/>
      <c r="BM195" s="27"/>
      <c r="BN195" s="27"/>
      <c r="BO195" s="27"/>
    </row>
    <row r="196" spans="1:67" x14ac:dyDescent="0.25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  <c r="AO196" s="27"/>
      <c r="AP196" s="27"/>
      <c r="AQ196" s="27"/>
      <c r="AR196" s="27"/>
      <c r="AS196" s="27"/>
      <c r="AT196" s="27"/>
      <c r="AU196" s="27"/>
      <c r="AV196" s="27"/>
      <c r="AW196" s="27"/>
      <c r="AX196" s="27"/>
      <c r="AY196" s="27"/>
      <c r="AZ196" s="27"/>
      <c r="BA196" s="27"/>
      <c r="BB196" s="27"/>
      <c r="BC196" s="27"/>
      <c r="BD196" s="27"/>
      <c r="BE196" s="27"/>
      <c r="BF196" s="27"/>
      <c r="BG196" s="27"/>
      <c r="BH196" s="27"/>
      <c r="BI196" s="27"/>
      <c r="BJ196" s="27"/>
      <c r="BK196" s="27"/>
      <c r="BL196" s="27"/>
      <c r="BM196" s="27"/>
      <c r="BN196" s="27"/>
      <c r="BO196" s="27"/>
    </row>
    <row r="197" spans="1:67" x14ac:dyDescent="0.25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  <c r="AN197" s="27"/>
      <c r="AO197" s="27"/>
      <c r="AP197" s="27"/>
      <c r="AQ197" s="27"/>
      <c r="AR197" s="27"/>
      <c r="AS197" s="27"/>
      <c r="AT197" s="27"/>
      <c r="AU197" s="27"/>
      <c r="AV197" s="27"/>
      <c r="AW197" s="27"/>
      <c r="AX197" s="27"/>
      <c r="AY197" s="27"/>
      <c r="AZ197" s="27"/>
      <c r="BA197" s="27"/>
      <c r="BB197" s="27"/>
      <c r="BC197" s="27"/>
      <c r="BD197" s="27"/>
      <c r="BE197" s="27"/>
      <c r="BF197" s="27"/>
      <c r="BG197" s="27"/>
      <c r="BH197" s="27"/>
      <c r="BI197" s="27"/>
      <c r="BJ197" s="27"/>
      <c r="BK197" s="27"/>
      <c r="BL197" s="27"/>
      <c r="BM197" s="27"/>
      <c r="BN197" s="27"/>
      <c r="BO197" s="27"/>
    </row>
    <row r="198" spans="1:67" x14ac:dyDescent="0.25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  <c r="AO198" s="27"/>
      <c r="AP198" s="27"/>
      <c r="AQ198" s="27"/>
      <c r="AR198" s="27"/>
      <c r="AS198" s="27"/>
      <c r="AT198" s="27"/>
      <c r="AU198" s="27"/>
      <c r="AV198" s="27"/>
      <c r="AW198" s="27"/>
      <c r="AX198" s="27"/>
      <c r="AY198" s="27"/>
      <c r="AZ198" s="27"/>
      <c r="BA198" s="27"/>
      <c r="BB198" s="27"/>
      <c r="BC198" s="27"/>
      <c r="BD198" s="27"/>
      <c r="BE198" s="27"/>
      <c r="BF198" s="27"/>
      <c r="BG198" s="27"/>
      <c r="BH198" s="27"/>
      <c r="BI198" s="27"/>
      <c r="BJ198" s="27"/>
      <c r="BK198" s="27"/>
      <c r="BL198" s="27"/>
      <c r="BM198" s="27"/>
      <c r="BN198" s="27"/>
      <c r="BO198" s="27"/>
    </row>
    <row r="199" spans="1:67" x14ac:dyDescent="0.25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  <c r="AN199" s="27"/>
      <c r="AO199" s="27"/>
      <c r="AP199" s="27"/>
      <c r="AQ199" s="27"/>
      <c r="AR199" s="27"/>
      <c r="AS199" s="27"/>
      <c r="AT199" s="27"/>
      <c r="AU199" s="27"/>
      <c r="AV199" s="27"/>
      <c r="AW199" s="27"/>
      <c r="AX199" s="27"/>
      <c r="AY199" s="27"/>
      <c r="AZ199" s="27"/>
      <c r="BA199" s="27"/>
      <c r="BB199" s="27"/>
      <c r="BC199" s="27"/>
      <c r="BD199" s="27"/>
      <c r="BE199" s="27"/>
      <c r="BF199" s="27"/>
      <c r="BG199" s="27"/>
      <c r="BH199" s="27"/>
      <c r="BI199" s="27"/>
      <c r="BJ199" s="27"/>
      <c r="BK199" s="27"/>
      <c r="BL199" s="27"/>
      <c r="BM199" s="27"/>
      <c r="BN199" s="27"/>
      <c r="BO199" s="27"/>
    </row>
    <row r="200" spans="1:67" x14ac:dyDescent="0.25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  <c r="AN200" s="27"/>
      <c r="AO200" s="27"/>
      <c r="AP200" s="27"/>
      <c r="AQ200" s="27"/>
      <c r="AR200" s="27"/>
      <c r="AS200" s="27"/>
      <c r="AT200" s="27"/>
      <c r="AU200" s="27"/>
      <c r="AV200" s="27"/>
      <c r="AW200" s="27"/>
      <c r="AX200" s="27"/>
      <c r="AY200" s="27"/>
      <c r="AZ200" s="27"/>
      <c r="BA200" s="27"/>
      <c r="BB200" s="27"/>
      <c r="BC200" s="27"/>
      <c r="BD200" s="27"/>
      <c r="BE200" s="27"/>
      <c r="BF200" s="27"/>
      <c r="BG200" s="27"/>
      <c r="BH200" s="27"/>
      <c r="BI200" s="27"/>
      <c r="BJ200" s="27"/>
      <c r="BK200" s="27"/>
      <c r="BL200" s="27"/>
      <c r="BM200" s="27"/>
      <c r="BN200" s="27"/>
      <c r="BO200" s="27"/>
    </row>
    <row r="201" spans="1:67" x14ac:dyDescent="0.25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7"/>
      <c r="BC201" s="27"/>
      <c r="BD201" s="27"/>
      <c r="BE201" s="27"/>
      <c r="BF201" s="27"/>
      <c r="BG201" s="27"/>
      <c r="BH201" s="27"/>
      <c r="BI201" s="27"/>
      <c r="BJ201" s="27"/>
      <c r="BK201" s="27"/>
      <c r="BL201" s="27"/>
      <c r="BM201" s="27"/>
      <c r="BN201" s="27"/>
      <c r="BO201" s="27"/>
    </row>
    <row r="202" spans="1:67" x14ac:dyDescent="0.25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7"/>
      <c r="BC202" s="27"/>
      <c r="BD202" s="27"/>
      <c r="BE202" s="27"/>
      <c r="BF202" s="27"/>
      <c r="BG202" s="27"/>
      <c r="BH202" s="27"/>
      <c r="BI202" s="27"/>
      <c r="BJ202" s="27"/>
      <c r="BK202" s="27"/>
      <c r="BL202" s="27"/>
      <c r="BM202" s="27"/>
      <c r="BN202" s="27"/>
      <c r="BO202" s="27"/>
    </row>
    <row r="203" spans="1:67" x14ac:dyDescent="0.25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  <c r="AO203" s="27"/>
      <c r="AP203" s="27"/>
      <c r="AQ203" s="27"/>
      <c r="AR203" s="27"/>
      <c r="AS203" s="27"/>
      <c r="AT203" s="27"/>
      <c r="AU203" s="27"/>
      <c r="AV203" s="27"/>
      <c r="AW203" s="27"/>
      <c r="AX203" s="27"/>
      <c r="AY203" s="27"/>
      <c r="AZ203" s="27"/>
      <c r="BA203" s="27"/>
      <c r="BB203" s="27"/>
      <c r="BC203" s="27"/>
      <c r="BD203" s="27"/>
      <c r="BE203" s="27"/>
      <c r="BF203" s="27"/>
      <c r="BG203" s="27"/>
      <c r="BH203" s="27"/>
      <c r="BI203" s="27"/>
      <c r="BJ203" s="27"/>
      <c r="BK203" s="27"/>
      <c r="BL203" s="27"/>
      <c r="BM203" s="27"/>
      <c r="BN203" s="27"/>
      <c r="BO203" s="27"/>
    </row>
    <row r="204" spans="1:67" x14ac:dyDescent="0.25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  <c r="AN204" s="27"/>
      <c r="AO204" s="27"/>
      <c r="AP204" s="27"/>
      <c r="AQ204" s="27"/>
      <c r="AR204" s="27"/>
      <c r="AS204" s="27"/>
      <c r="AT204" s="27"/>
      <c r="AU204" s="27"/>
      <c r="AV204" s="27"/>
      <c r="AW204" s="27"/>
      <c r="AX204" s="27"/>
      <c r="AY204" s="27"/>
      <c r="AZ204" s="27"/>
      <c r="BA204" s="27"/>
      <c r="BB204" s="27"/>
      <c r="BC204" s="27"/>
      <c r="BD204" s="27"/>
      <c r="BE204" s="27"/>
      <c r="BF204" s="27"/>
      <c r="BG204" s="27"/>
      <c r="BH204" s="27"/>
      <c r="BI204" s="27"/>
      <c r="BJ204" s="27"/>
      <c r="BK204" s="27"/>
      <c r="BL204" s="27"/>
      <c r="BM204" s="27"/>
      <c r="BN204" s="27"/>
      <c r="BO204" s="27"/>
    </row>
    <row r="205" spans="1:67" x14ac:dyDescent="0.25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  <c r="AN205" s="27"/>
      <c r="AO205" s="27"/>
      <c r="AP205" s="27"/>
      <c r="AQ205" s="27"/>
      <c r="AR205" s="27"/>
      <c r="AS205" s="27"/>
      <c r="AT205" s="27"/>
      <c r="AU205" s="27"/>
      <c r="AV205" s="27"/>
      <c r="AW205" s="27"/>
      <c r="AX205" s="27"/>
      <c r="AY205" s="27"/>
      <c r="AZ205" s="27"/>
      <c r="BA205" s="27"/>
      <c r="BB205" s="27"/>
      <c r="BC205" s="27"/>
      <c r="BD205" s="27"/>
      <c r="BE205" s="27"/>
      <c r="BF205" s="27"/>
      <c r="BG205" s="27"/>
      <c r="BH205" s="27"/>
      <c r="BI205" s="27"/>
      <c r="BJ205" s="27"/>
      <c r="BK205" s="27"/>
      <c r="BL205" s="27"/>
      <c r="BM205" s="27"/>
      <c r="BN205" s="27"/>
      <c r="BO205" s="27"/>
    </row>
    <row r="206" spans="1:67" x14ac:dyDescent="0.25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27"/>
      <c r="AO206" s="27"/>
      <c r="AP206" s="27"/>
      <c r="AQ206" s="27"/>
      <c r="AR206" s="27"/>
      <c r="AS206" s="27"/>
      <c r="AT206" s="27"/>
      <c r="AU206" s="27"/>
      <c r="AV206" s="27"/>
      <c r="AW206" s="27"/>
      <c r="AX206" s="27"/>
      <c r="AY206" s="27"/>
      <c r="AZ206" s="27"/>
      <c r="BA206" s="27"/>
      <c r="BB206" s="27"/>
      <c r="BC206" s="27"/>
      <c r="BD206" s="27"/>
      <c r="BE206" s="27"/>
      <c r="BF206" s="27"/>
      <c r="BG206" s="27"/>
      <c r="BH206" s="27"/>
      <c r="BI206" s="27"/>
      <c r="BJ206" s="27"/>
      <c r="BK206" s="27"/>
      <c r="BL206" s="27"/>
      <c r="BM206" s="27"/>
      <c r="BN206" s="27"/>
      <c r="BO206" s="27"/>
    </row>
    <row r="207" spans="1:67" x14ac:dyDescent="0.25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27"/>
      <c r="AN207" s="27"/>
      <c r="AO207" s="27"/>
      <c r="AP207" s="27"/>
      <c r="AQ207" s="27"/>
      <c r="AR207" s="27"/>
      <c r="AS207" s="27"/>
      <c r="AT207" s="27"/>
      <c r="AU207" s="27"/>
      <c r="AV207" s="27"/>
      <c r="AW207" s="27"/>
      <c r="AX207" s="27"/>
      <c r="AY207" s="27"/>
      <c r="AZ207" s="27"/>
      <c r="BA207" s="27"/>
      <c r="BB207" s="27"/>
      <c r="BC207" s="27"/>
      <c r="BD207" s="27"/>
      <c r="BE207" s="27"/>
      <c r="BF207" s="27"/>
      <c r="BG207" s="27"/>
      <c r="BH207" s="27"/>
      <c r="BI207" s="27"/>
      <c r="BJ207" s="27"/>
      <c r="BK207" s="27"/>
      <c r="BL207" s="27"/>
      <c r="BM207" s="27"/>
      <c r="BN207" s="27"/>
      <c r="BO207" s="27"/>
    </row>
    <row r="208" spans="1:67" x14ac:dyDescent="0.25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  <c r="AN208" s="27"/>
      <c r="AO208" s="27"/>
      <c r="AP208" s="27"/>
      <c r="AQ208" s="27"/>
      <c r="AR208" s="27"/>
      <c r="AS208" s="27"/>
      <c r="AT208" s="27"/>
      <c r="AU208" s="27"/>
      <c r="AV208" s="27"/>
      <c r="AW208" s="27"/>
      <c r="AX208" s="27"/>
      <c r="AY208" s="27"/>
      <c r="AZ208" s="27"/>
      <c r="BA208" s="27"/>
      <c r="BB208" s="27"/>
      <c r="BC208" s="27"/>
      <c r="BD208" s="27"/>
      <c r="BE208" s="27"/>
      <c r="BF208" s="27"/>
      <c r="BG208" s="27"/>
      <c r="BH208" s="27"/>
      <c r="BI208" s="27"/>
      <c r="BJ208" s="27"/>
      <c r="BK208" s="27"/>
      <c r="BL208" s="27"/>
      <c r="BM208" s="27"/>
      <c r="BN208" s="27"/>
      <c r="BO208" s="27"/>
    </row>
    <row r="209" spans="1:67" x14ac:dyDescent="0.25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  <c r="AN209" s="27"/>
      <c r="AO209" s="27"/>
      <c r="AP209" s="27"/>
      <c r="AQ209" s="27"/>
      <c r="AR209" s="27"/>
      <c r="AS209" s="27"/>
      <c r="AT209" s="27"/>
      <c r="AU209" s="27"/>
      <c r="AV209" s="27"/>
      <c r="AW209" s="27"/>
      <c r="AX209" s="27"/>
      <c r="AY209" s="27"/>
      <c r="AZ209" s="27"/>
      <c r="BA209" s="27"/>
      <c r="BB209" s="27"/>
      <c r="BC209" s="27"/>
      <c r="BD209" s="27"/>
      <c r="BE209" s="27"/>
      <c r="BF209" s="27"/>
      <c r="BG209" s="27"/>
      <c r="BH209" s="27"/>
      <c r="BI209" s="27"/>
      <c r="BJ209" s="27"/>
      <c r="BK209" s="27"/>
      <c r="BL209" s="27"/>
      <c r="BM209" s="27"/>
      <c r="BN209" s="27"/>
      <c r="BO209" s="27"/>
    </row>
    <row r="210" spans="1:67" x14ac:dyDescent="0.25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  <c r="AN210" s="27"/>
      <c r="AO210" s="27"/>
      <c r="AP210" s="27"/>
      <c r="AQ210" s="27"/>
      <c r="AR210" s="27"/>
      <c r="AS210" s="27"/>
      <c r="AT210" s="27"/>
      <c r="AU210" s="27"/>
      <c r="AV210" s="27"/>
      <c r="AW210" s="27"/>
      <c r="AX210" s="27"/>
      <c r="AY210" s="27"/>
      <c r="AZ210" s="27"/>
      <c r="BA210" s="27"/>
      <c r="BB210" s="27"/>
      <c r="BC210" s="27"/>
      <c r="BD210" s="27"/>
      <c r="BE210" s="27"/>
      <c r="BF210" s="27"/>
      <c r="BG210" s="27"/>
      <c r="BH210" s="27"/>
      <c r="BI210" s="27"/>
      <c r="BJ210" s="27"/>
      <c r="BK210" s="27"/>
      <c r="BL210" s="27"/>
      <c r="BM210" s="27"/>
      <c r="BN210" s="27"/>
      <c r="BO210" s="27"/>
    </row>
    <row r="211" spans="1:67" x14ac:dyDescent="0.25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27"/>
      <c r="AN211" s="27"/>
      <c r="AO211" s="27"/>
      <c r="AP211" s="27"/>
      <c r="AQ211" s="27"/>
      <c r="AR211" s="27"/>
      <c r="AS211" s="27"/>
      <c r="AT211" s="27"/>
      <c r="AU211" s="27"/>
      <c r="AV211" s="27"/>
      <c r="AW211" s="27"/>
      <c r="AX211" s="27"/>
      <c r="AY211" s="27"/>
      <c r="AZ211" s="27"/>
      <c r="BA211" s="27"/>
      <c r="BB211" s="27"/>
      <c r="BC211" s="27"/>
      <c r="BD211" s="27"/>
      <c r="BE211" s="27"/>
      <c r="BF211" s="27"/>
      <c r="BG211" s="27"/>
      <c r="BH211" s="27"/>
      <c r="BI211" s="27"/>
      <c r="BJ211" s="27"/>
      <c r="BK211" s="27"/>
      <c r="BL211" s="27"/>
      <c r="BM211" s="27"/>
      <c r="BN211" s="27"/>
      <c r="BO211" s="27"/>
    </row>
    <row r="212" spans="1:67" x14ac:dyDescent="0.25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27"/>
      <c r="AN212" s="27"/>
      <c r="AO212" s="27"/>
      <c r="AP212" s="27"/>
      <c r="AQ212" s="27"/>
      <c r="AR212" s="27"/>
      <c r="AS212" s="27"/>
      <c r="AT212" s="27"/>
      <c r="AU212" s="27"/>
      <c r="AV212" s="27"/>
      <c r="AW212" s="27"/>
      <c r="AX212" s="27"/>
      <c r="AY212" s="27"/>
      <c r="AZ212" s="27"/>
      <c r="BA212" s="27"/>
      <c r="BB212" s="27"/>
      <c r="BC212" s="27"/>
      <c r="BD212" s="27"/>
      <c r="BE212" s="27"/>
      <c r="BF212" s="27"/>
      <c r="BG212" s="27"/>
      <c r="BH212" s="27"/>
      <c r="BI212" s="27"/>
      <c r="BJ212" s="27"/>
      <c r="BK212" s="27"/>
      <c r="BL212" s="27"/>
      <c r="BM212" s="27"/>
      <c r="BN212" s="27"/>
      <c r="BO212" s="27"/>
    </row>
    <row r="213" spans="1:67" x14ac:dyDescent="0.25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27"/>
      <c r="AK213" s="27"/>
      <c r="AL213" s="27"/>
      <c r="AM213" s="27"/>
      <c r="AN213" s="27"/>
      <c r="AO213" s="27"/>
      <c r="AP213" s="27"/>
      <c r="AQ213" s="27"/>
      <c r="AR213" s="27"/>
      <c r="AS213" s="27"/>
      <c r="AT213" s="27"/>
      <c r="AU213" s="27"/>
      <c r="AV213" s="27"/>
      <c r="AW213" s="27"/>
      <c r="AX213" s="27"/>
      <c r="AY213" s="27"/>
      <c r="AZ213" s="27"/>
      <c r="BA213" s="27"/>
      <c r="BB213" s="27"/>
      <c r="BC213" s="27"/>
      <c r="BD213" s="27"/>
      <c r="BE213" s="27"/>
      <c r="BF213" s="27"/>
      <c r="BG213" s="27"/>
      <c r="BH213" s="27"/>
      <c r="BI213" s="27"/>
      <c r="BJ213" s="27"/>
      <c r="BK213" s="27"/>
      <c r="BL213" s="27"/>
      <c r="BM213" s="27"/>
      <c r="BN213" s="27"/>
      <c r="BO213" s="27"/>
    </row>
    <row r="214" spans="1:67" x14ac:dyDescent="0.25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27"/>
      <c r="AN214" s="27"/>
      <c r="AO214" s="27"/>
      <c r="AP214" s="27"/>
      <c r="AQ214" s="27"/>
      <c r="AR214" s="27"/>
      <c r="AS214" s="27"/>
      <c r="AT214" s="27"/>
      <c r="AU214" s="27"/>
      <c r="AV214" s="27"/>
      <c r="AW214" s="27"/>
      <c r="AX214" s="27"/>
      <c r="AY214" s="27"/>
      <c r="AZ214" s="27"/>
      <c r="BA214" s="27"/>
      <c r="BB214" s="27"/>
      <c r="BC214" s="27"/>
      <c r="BD214" s="27"/>
      <c r="BE214" s="27"/>
      <c r="BF214" s="27"/>
      <c r="BG214" s="27"/>
      <c r="BH214" s="27"/>
      <c r="BI214" s="27"/>
      <c r="BJ214" s="27"/>
      <c r="BK214" s="27"/>
      <c r="BL214" s="27"/>
      <c r="BM214" s="27"/>
      <c r="BN214" s="27"/>
      <c r="BO214" s="27"/>
    </row>
    <row r="215" spans="1:67" x14ac:dyDescent="0.25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  <c r="AN215" s="27"/>
      <c r="AO215" s="27"/>
      <c r="AP215" s="27"/>
      <c r="AQ215" s="27"/>
      <c r="AR215" s="27"/>
      <c r="AS215" s="27"/>
      <c r="AT215" s="27"/>
      <c r="AU215" s="27"/>
      <c r="AV215" s="27"/>
      <c r="AW215" s="27"/>
      <c r="AX215" s="27"/>
      <c r="AY215" s="27"/>
      <c r="AZ215" s="27"/>
      <c r="BA215" s="27"/>
      <c r="BB215" s="27"/>
      <c r="BC215" s="27"/>
      <c r="BD215" s="27"/>
      <c r="BE215" s="27"/>
      <c r="BF215" s="27"/>
      <c r="BG215" s="27"/>
      <c r="BH215" s="27"/>
      <c r="BI215" s="27"/>
      <c r="BJ215" s="27"/>
      <c r="BK215" s="27"/>
      <c r="BL215" s="27"/>
      <c r="BM215" s="27"/>
      <c r="BN215" s="27"/>
      <c r="BO215" s="27"/>
    </row>
    <row r="216" spans="1:67" x14ac:dyDescent="0.25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27"/>
      <c r="AN216" s="27"/>
      <c r="AO216" s="27"/>
      <c r="AP216" s="27"/>
      <c r="AQ216" s="27"/>
      <c r="AR216" s="27"/>
      <c r="AS216" s="27"/>
      <c r="AT216" s="27"/>
      <c r="AU216" s="27"/>
      <c r="AV216" s="27"/>
      <c r="AW216" s="27"/>
      <c r="AX216" s="27"/>
      <c r="AY216" s="27"/>
      <c r="AZ216" s="27"/>
      <c r="BA216" s="27"/>
      <c r="BB216" s="27"/>
      <c r="BC216" s="27"/>
      <c r="BD216" s="27"/>
      <c r="BE216" s="27"/>
      <c r="BF216" s="27"/>
      <c r="BG216" s="27"/>
      <c r="BH216" s="27"/>
      <c r="BI216" s="27"/>
      <c r="BJ216" s="27"/>
      <c r="BK216" s="27"/>
      <c r="BL216" s="27"/>
      <c r="BM216" s="27"/>
      <c r="BN216" s="27"/>
      <c r="BO216" s="27"/>
    </row>
    <row r="217" spans="1:67" x14ac:dyDescent="0.25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  <c r="AN217" s="27"/>
      <c r="AO217" s="27"/>
      <c r="AP217" s="27"/>
      <c r="AQ217" s="27"/>
      <c r="AR217" s="27"/>
      <c r="AS217" s="27"/>
      <c r="AT217" s="27"/>
      <c r="AU217" s="27"/>
      <c r="AV217" s="27"/>
      <c r="AW217" s="27"/>
      <c r="AX217" s="27"/>
      <c r="AY217" s="27"/>
      <c r="AZ217" s="27"/>
      <c r="BA217" s="27"/>
      <c r="BB217" s="27"/>
      <c r="BC217" s="27"/>
      <c r="BD217" s="27"/>
      <c r="BE217" s="27"/>
      <c r="BF217" s="27"/>
      <c r="BG217" s="27"/>
      <c r="BH217" s="27"/>
      <c r="BI217" s="27"/>
      <c r="BJ217" s="27"/>
      <c r="BK217" s="27"/>
      <c r="BL217" s="27"/>
      <c r="BM217" s="27"/>
      <c r="BN217" s="27"/>
      <c r="BO217" s="27"/>
    </row>
    <row r="218" spans="1:67" x14ac:dyDescent="0.25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  <c r="AN218" s="27"/>
      <c r="AO218" s="27"/>
      <c r="AP218" s="27"/>
      <c r="AQ218" s="27"/>
      <c r="AR218" s="27"/>
      <c r="AS218" s="27"/>
      <c r="AT218" s="27"/>
      <c r="AU218" s="27"/>
      <c r="AV218" s="27"/>
      <c r="AW218" s="27"/>
      <c r="AX218" s="27"/>
      <c r="AY218" s="27"/>
      <c r="AZ218" s="27"/>
      <c r="BA218" s="27"/>
      <c r="BB218" s="27"/>
      <c r="BC218" s="27"/>
      <c r="BD218" s="27"/>
      <c r="BE218" s="27"/>
      <c r="BF218" s="27"/>
      <c r="BG218" s="27"/>
      <c r="BH218" s="27"/>
      <c r="BI218" s="27"/>
      <c r="BJ218" s="27"/>
      <c r="BK218" s="27"/>
      <c r="BL218" s="27"/>
      <c r="BM218" s="27"/>
      <c r="BN218" s="27"/>
      <c r="BO218" s="27"/>
    </row>
    <row r="219" spans="1:67" x14ac:dyDescent="0.25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27"/>
      <c r="AN219" s="27"/>
      <c r="AO219" s="27"/>
      <c r="AP219" s="27"/>
      <c r="AQ219" s="27"/>
      <c r="AR219" s="27"/>
      <c r="AS219" s="27"/>
      <c r="AT219" s="27"/>
      <c r="AU219" s="27"/>
      <c r="AV219" s="27"/>
      <c r="AW219" s="27"/>
      <c r="AX219" s="27"/>
      <c r="AY219" s="27"/>
      <c r="AZ219" s="27"/>
      <c r="BA219" s="27"/>
      <c r="BB219" s="27"/>
      <c r="BC219" s="27"/>
      <c r="BD219" s="27"/>
      <c r="BE219" s="27"/>
      <c r="BF219" s="27"/>
      <c r="BG219" s="27"/>
      <c r="BH219" s="27"/>
      <c r="BI219" s="27"/>
      <c r="BJ219" s="27"/>
      <c r="BK219" s="27"/>
      <c r="BL219" s="27"/>
      <c r="BM219" s="27"/>
      <c r="BN219" s="27"/>
      <c r="BO219" s="27"/>
    </row>
    <row r="220" spans="1:67" x14ac:dyDescent="0.25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  <c r="AK220" s="27"/>
      <c r="AL220" s="27"/>
      <c r="AM220" s="27"/>
      <c r="AN220" s="27"/>
      <c r="AO220" s="27"/>
      <c r="AP220" s="27"/>
      <c r="AQ220" s="27"/>
      <c r="AR220" s="27"/>
      <c r="AS220" s="27"/>
      <c r="AT220" s="27"/>
      <c r="AU220" s="27"/>
      <c r="AV220" s="27"/>
      <c r="AW220" s="27"/>
      <c r="AX220" s="27"/>
      <c r="AY220" s="27"/>
      <c r="AZ220" s="27"/>
      <c r="BA220" s="27"/>
      <c r="BB220" s="27"/>
      <c r="BC220" s="27"/>
      <c r="BD220" s="27"/>
      <c r="BE220" s="27"/>
      <c r="BF220" s="27"/>
      <c r="BG220" s="27"/>
      <c r="BH220" s="27"/>
      <c r="BI220" s="27"/>
      <c r="BJ220" s="27"/>
      <c r="BK220" s="27"/>
      <c r="BL220" s="27"/>
      <c r="BM220" s="27"/>
      <c r="BN220" s="27"/>
      <c r="BO220" s="27"/>
    </row>
    <row r="221" spans="1:67" x14ac:dyDescent="0.25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  <c r="AJ221" s="27"/>
      <c r="AK221" s="27"/>
      <c r="AL221" s="27"/>
      <c r="AM221" s="27"/>
      <c r="AN221" s="27"/>
      <c r="AO221" s="27"/>
      <c r="AP221" s="27"/>
      <c r="AQ221" s="27"/>
      <c r="AR221" s="27"/>
      <c r="AS221" s="27"/>
      <c r="AT221" s="27"/>
      <c r="AU221" s="27"/>
      <c r="AV221" s="27"/>
      <c r="AW221" s="27"/>
      <c r="AX221" s="27"/>
      <c r="AY221" s="27"/>
      <c r="AZ221" s="27"/>
      <c r="BA221" s="27"/>
      <c r="BB221" s="27"/>
      <c r="BC221" s="27"/>
      <c r="BD221" s="27"/>
      <c r="BE221" s="27"/>
      <c r="BF221" s="27"/>
      <c r="BG221" s="27"/>
      <c r="BH221" s="27"/>
      <c r="BI221" s="27"/>
      <c r="BJ221" s="27"/>
      <c r="BK221" s="27"/>
      <c r="BL221" s="27"/>
      <c r="BM221" s="27"/>
      <c r="BN221" s="27"/>
      <c r="BO221" s="27"/>
    </row>
    <row r="222" spans="1:67" x14ac:dyDescent="0.25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  <c r="AJ222" s="27"/>
      <c r="AK222" s="27"/>
      <c r="AL222" s="27"/>
      <c r="AM222" s="27"/>
      <c r="AN222" s="27"/>
      <c r="AO222" s="27"/>
      <c r="AP222" s="27"/>
      <c r="AQ222" s="27"/>
      <c r="AR222" s="27"/>
      <c r="AS222" s="27"/>
      <c r="AT222" s="27"/>
      <c r="AU222" s="27"/>
      <c r="AV222" s="27"/>
      <c r="AW222" s="27"/>
      <c r="AX222" s="27"/>
      <c r="AY222" s="27"/>
      <c r="AZ222" s="27"/>
      <c r="BA222" s="27"/>
      <c r="BB222" s="27"/>
      <c r="BC222" s="27"/>
      <c r="BD222" s="27"/>
      <c r="BE222" s="27"/>
      <c r="BF222" s="27"/>
      <c r="BG222" s="27"/>
      <c r="BH222" s="27"/>
      <c r="BI222" s="27"/>
      <c r="BJ222" s="27"/>
      <c r="BK222" s="27"/>
      <c r="BL222" s="27"/>
      <c r="BM222" s="27"/>
      <c r="BN222" s="27"/>
      <c r="BO222" s="27"/>
    </row>
    <row r="223" spans="1:67" x14ac:dyDescent="0.25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27"/>
      <c r="AK223" s="27"/>
      <c r="AL223" s="27"/>
      <c r="AM223" s="27"/>
      <c r="AN223" s="27"/>
      <c r="AO223" s="27"/>
      <c r="AP223" s="27"/>
      <c r="AQ223" s="27"/>
      <c r="AR223" s="27"/>
      <c r="AS223" s="27"/>
      <c r="AT223" s="27"/>
      <c r="AU223" s="27"/>
      <c r="AV223" s="27"/>
      <c r="AW223" s="27"/>
      <c r="AX223" s="27"/>
      <c r="AY223" s="27"/>
      <c r="AZ223" s="27"/>
      <c r="BA223" s="27"/>
      <c r="BB223" s="27"/>
      <c r="BC223" s="27"/>
      <c r="BD223" s="27"/>
      <c r="BE223" s="27"/>
      <c r="BF223" s="27"/>
      <c r="BG223" s="27"/>
      <c r="BH223" s="27"/>
      <c r="BI223" s="27"/>
      <c r="BJ223" s="27"/>
      <c r="BK223" s="27"/>
      <c r="BL223" s="27"/>
      <c r="BM223" s="27"/>
      <c r="BN223" s="27"/>
      <c r="BO223" s="27"/>
    </row>
    <row r="224" spans="1:67" x14ac:dyDescent="0.25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  <c r="AN224" s="27"/>
      <c r="AO224" s="27"/>
      <c r="AP224" s="27"/>
      <c r="AQ224" s="27"/>
      <c r="AR224" s="27"/>
      <c r="AS224" s="27"/>
      <c r="AT224" s="27"/>
      <c r="AU224" s="27"/>
      <c r="AV224" s="27"/>
      <c r="AW224" s="27"/>
      <c r="AX224" s="27"/>
      <c r="AY224" s="27"/>
      <c r="AZ224" s="27"/>
      <c r="BA224" s="27"/>
      <c r="BB224" s="27"/>
      <c r="BC224" s="27"/>
      <c r="BD224" s="27"/>
      <c r="BE224" s="27"/>
      <c r="BF224" s="27"/>
      <c r="BG224" s="27"/>
      <c r="BH224" s="27"/>
      <c r="BI224" s="27"/>
      <c r="BJ224" s="27"/>
      <c r="BK224" s="27"/>
      <c r="BL224" s="27"/>
      <c r="BM224" s="27"/>
      <c r="BN224" s="27"/>
      <c r="BO224" s="27"/>
    </row>
    <row r="225" spans="1:67" x14ac:dyDescent="0.25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  <c r="AN225" s="27"/>
      <c r="AO225" s="27"/>
      <c r="AP225" s="27"/>
      <c r="AQ225" s="27"/>
      <c r="AR225" s="27"/>
      <c r="AS225" s="27"/>
      <c r="AT225" s="27"/>
      <c r="AU225" s="27"/>
      <c r="AV225" s="27"/>
      <c r="AW225" s="27"/>
      <c r="AX225" s="27"/>
      <c r="AY225" s="27"/>
      <c r="AZ225" s="27"/>
      <c r="BA225" s="27"/>
      <c r="BB225" s="27"/>
      <c r="BC225" s="27"/>
      <c r="BD225" s="27"/>
      <c r="BE225" s="27"/>
      <c r="BF225" s="27"/>
      <c r="BG225" s="27"/>
      <c r="BH225" s="27"/>
      <c r="BI225" s="27"/>
      <c r="BJ225" s="27"/>
      <c r="BK225" s="27"/>
      <c r="BL225" s="27"/>
      <c r="BM225" s="27"/>
      <c r="BN225" s="27"/>
      <c r="BO225" s="27"/>
    </row>
    <row r="226" spans="1:67" x14ac:dyDescent="0.25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  <c r="AO226" s="27"/>
      <c r="AP226" s="27"/>
      <c r="AQ226" s="27"/>
      <c r="AR226" s="27"/>
      <c r="AS226" s="27"/>
      <c r="AT226" s="27"/>
      <c r="AU226" s="27"/>
      <c r="AV226" s="27"/>
      <c r="AW226" s="27"/>
      <c r="AX226" s="27"/>
      <c r="AY226" s="27"/>
      <c r="AZ226" s="27"/>
      <c r="BA226" s="27"/>
      <c r="BB226" s="27"/>
      <c r="BC226" s="27"/>
      <c r="BD226" s="27"/>
      <c r="BE226" s="27"/>
      <c r="BF226" s="27"/>
      <c r="BG226" s="27"/>
      <c r="BH226" s="27"/>
      <c r="BI226" s="27"/>
      <c r="BJ226" s="27"/>
      <c r="BK226" s="27"/>
      <c r="BL226" s="27"/>
      <c r="BM226" s="27"/>
      <c r="BN226" s="27"/>
      <c r="BO226" s="27"/>
    </row>
    <row r="227" spans="1:67" x14ac:dyDescent="0.25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27"/>
      <c r="AK227" s="27"/>
      <c r="AL227" s="27"/>
      <c r="AM227" s="27"/>
      <c r="AN227" s="27"/>
      <c r="AO227" s="27"/>
      <c r="AP227" s="27"/>
      <c r="AQ227" s="27"/>
      <c r="AR227" s="27"/>
      <c r="AS227" s="27"/>
      <c r="AT227" s="27"/>
      <c r="AU227" s="27"/>
      <c r="AV227" s="27"/>
      <c r="AW227" s="27"/>
      <c r="AX227" s="27"/>
      <c r="AY227" s="27"/>
      <c r="AZ227" s="27"/>
      <c r="BA227" s="27"/>
      <c r="BB227" s="27"/>
      <c r="BC227" s="27"/>
      <c r="BD227" s="27"/>
      <c r="BE227" s="27"/>
      <c r="BF227" s="27"/>
      <c r="BG227" s="27"/>
      <c r="BH227" s="27"/>
      <c r="BI227" s="27"/>
      <c r="BJ227" s="27"/>
      <c r="BK227" s="27"/>
      <c r="BL227" s="27"/>
      <c r="BM227" s="27"/>
      <c r="BN227" s="27"/>
      <c r="BO227" s="27"/>
    </row>
    <row r="228" spans="1:67" x14ac:dyDescent="0.25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27"/>
      <c r="AK228" s="27"/>
      <c r="AL228" s="27"/>
      <c r="AM228" s="27"/>
      <c r="AN228" s="27"/>
      <c r="AO228" s="27"/>
      <c r="AP228" s="27"/>
      <c r="AQ228" s="27"/>
      <c r="AR228" s="27"/>
      <c r="AS228" s="27"/>
      <c r="AT228" s="27"/>
      <c r="AU228" s="27"/>
      <c r="AV228" s="27"/>
      <c r="AW228" s="27"/>
      <c r="AX228" s="27"/>
      <c r="AY228" s="27"/>
      <c r="AZ228" s="27"/>
      <c r="BA228" s="27"/>
      <c r="BB228" s="27"/>
      <c r="BC228" s="27"/>
      <c r="BD228" s="27"/>
      <c r="BE228" s="27"/>
      <c r="BF228" s="27"/>
      <c r="BG228" s="27"/>
      <c r="BH228" s="27"/>
      <c r="BI228" s="27"/>
      <c r="BJ228" s="27"/>
      <c r="BK228" s="27"/>
      <c r="BL228" s="27"/>
      <c r="BM228" s="27"/>
      <c r="BN228" s="27"/>
      <c r="BO228" s="27"/>
    </row>
    <row r="229" spans="1:67" x14ac:dyDescent="0.25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/>
      <c r="AN229" s="27"/>
      <c r="AO229" s="27"/>
      <c r="AP229" s="27"/>
      <c r="AQ229" s="27"/>
      <c r="AR229" s="27"/>
      <c r="AS229" s="27"/>
      <c r="AT229" s="27"/>
      <c r="AU229" s="27"/>
      <c r="AV229" s="27"/>
      <c r="AW229" s="27"/>
      <c r="AX229" s="27"/>
      <c r="AY229" s="27"/>
      <c r="AZ229" s="27"/>
      <c r="BA229" s="27"/>
      <c r="BB229" s="27"/>
      <c r="BC229" s="27"/>
      <c r="BD229" s="27"/>
      <c r="BE229" s="27"/>
      <c r="BF229" s="27"/>
      <c r="BG229" s="27"/>
      <c r="BH229" s="27"/>
      <c r="BI229" s="27"/>
      <c r="BJ229" s="27"/>
      <c r="BK229" s="27"/>
      <c r="BL229" s="27"/>
      <c r="BM229" s="27"/>
      <c r="BN229" s="27"/>
      <c r="BO229" s="27"/>
    </row>
    <row r="230" spans="1:67" x14ac:dyDescent="0.25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  <c r="AN230" s="27"/>
      <c r="AO230" s="27"/>
      <c r="AP230" s="27"/>
      <c r="AQ230" s="27"/>
      <c r="AR230" s="27"/>
      <c r="AS230" s="27"/>
      <c r="AT230" s="27"/>
      <c r="AU230" s="27"/>
      <c r="AV230" s="27"/>
      <c r="AW230" s="27"/>
      <c r="AX230" s="27"/>
      <c r="AY230" s="27"/>
      <c r="AZ230" s="27"/>
      <c r="BA230" s="27"/>
      <c r="BB230" s="27"/>
      <c r="BC230" s="27"/>
      <c r="BD230" s="27"/>
      <c r="BE230" s="27"/>
      <c r="BF230" s="27"/>
      <c r="BG230" s="27"/>
      <c r="BH230" s="27"/>
      <c r="BI230" s="27"/>
      <c r="BJ230" s="27"/>
      <c r="BK230" s="27"/>
      <c r="BL230" s="27"/>
      <c r="BM230" s="27"/>
      <c r="BN230" s="27"/>
      <c r="BO230" s="27"/>
    </row>
    <row r="231" spans="1:67" x14ac:dyDescent="0.25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27"/>
      <c r="AN231" s="27"/>
      <c r="AO231" s="27"/>
      <c r="AP231" s="27"/>
      <c r="AQ231" s="27"/>
      <c r="AR231" s="27"/>
      <c r="AS231" s="27"/>
      <c r="AT231" s="27"/>
      <c r="AU231" s="27"/>
      <c r="AV231" s="27"/>
      <c r="AW231" s="27"/>
      <c r="AX231" s="27"/>
      <c r="AY231" s="27"/>
      <c r="AZ231" s="27"/>
      <c r="BA231" s="27"/>
      <c r="BB231" s="27"/>
      <c r="BC231" s="27"/>
      <c r="BD231" s="27"/>
      <c r="BE231" s="27"/>
      <c r="BF231" s="27"/>
      <c r="BG231" s="27"/>
      <c r="BH231" s="27"/>
      <c r="BI231" s="27"/>
      <c r="BJ231" s="27"/>
      <c r="BK231" s="27"/>
      <c r="BL231" s="27"/>
      <c r="BM231" s="27"/>
      <c r="BN231" s="27"/>
      <c r="BO231" s="27"/>
    </row>
    <row r="232" spans="1:67" x14ac:dyDescent="0.25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27"/>
      <c r="AN232" s="27"/>
      <c r="AO232" s="27"/>
      <c r="AP232" s="27"/>
      <c r="AQ232" s="27"/>
      <c r="AR232" s="27"/>
      <c r="AS232" s="27"/>
      <c r="AT232" s="27"/>
      <c r="AU232" s="27"/>
      <c r="AV232" s="27"/>
      <c r="AW232" s="27"/>
      <c r="AX232" s="27"/>
      <c r="AY232" s="27"/>
      <c r="AZ232" s="27"/>
      <c r="BA232" s="27"/>
      <c r="BB232" s="27"/>
      <c r="BC232" s="27"/>
      <c r="BD232" s="27"/>
      <c r="BE232" s="27"/>
      <c r="BF232" s="27"/>
      <c r="BG232" s="27"/>
      <c r="BH232" s="27"/>
      <c r="BI232" s="27"/>
      <c r="BJ232" s="27"/>
      <c r="BK232" s="27"/>
      <c r="BL232" s="27"/>
      <c r="BM232" s="27"/>
      <c r="BN232" s="27"/>
      <c r="BO232" s="27"/>
    </row>
    <row r="233" spans="1:67" x14ac:dyDescent="0.25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  <c r="AN233" s="27"/>
      <c r="AO233" s="27"/>
      <c r="AP233" s="27"/>
      <c r="AQ233" s="27"/>
      <c r="AR233" s="27"/>
      <c r="AS233" s="27"/>
      <c r="AT233" s="27"/>
      <c r="AU233" s="27"/>
      <c r="AV233" s="27"/>
      <c r="AW233" s="27"/>
      <c r="AX233" s="27"/>
      <c r="AY233" s="27"/>
      <c r="AZ233" s="27"/>
      <c r="BA233" s="27"/>
      <c r="BB233" s="27"/>
      <c r="BC233" s="27"/>
      <c r="BD233" s="27"/>
      <c r="BE233" s="27"/>
      <c r="BF233" s="27"/>
      <c r="BG233" s="27"/>
      <c r="BH233" s="27"/>
      <c r="BI233" s="27"/>
      <c r="BJ233" s="27"/>
      <c r="BK233" s="27"/>
      <c r="BL233" s="27"/>
      <c r="BM233" s="27"/>
      <c r="BN233" s="27"/>
      <c r="BO233" s="27"/>
    </row>
  </sheetData>
  <sheetProtection formatCells="0"/>
  <mergeCells count="30">
    <mergeCell ref="X30:Z30"/>
    <mergeCell ref="L30:N30"/>
    <mergeCell ref="O30:Q30"/>
    <mergeCell ref="I30:K30"/>
    <mergeCell ref="R30:T30"/>
    <mergeCell ref="U30:W30"/>
    <mergeCell ref="B3:E3"/>
    <mergeCell ref="B4:E4"/>
    <mergeCell ref="B5:E5"/>
    <mergeCell ref="B6:E6"/>
    <mergeCell ref="J11:J12"/>
    <mergeCell ref="M11:P11"/>
    <mergeCell ref="F3:H3"/>
    <mergeCell ref="F4:H4"/>
    <mergeCell ref="F5:H5"/>
    <mergeCell ref="F6:H6"/>
    <mergeCell ref="K11:K12"/>
    <mergeCell ref="H11:H12"/>
    <mergeCell ref="I11:I12"/>
    <mergeCell ref="I64:J64"/>
    <mergeCell ref="J8:K8"/>
    <mergeCell ref="A72:G86"/>
    <mergeCell ref="A30:B30"/>
    <mergeCell ref="A51:B51"/>
    <mergeCell ref="C51:E51"/>
    <mergeCell ref="C11:C12"/>
    <mergeCell ref="D11:D12"/>
    <mergeCell ref="E11:G11"/>
    <mergeCell ref="C30:E30"/>
    <mergeCell ref="F30:H30"/>
  </mergeCells>
  <conditionalFormatting sqref="K13:K20">
    <cfRule type="cellIs" dxfId="5" priority="9" operator="equal">
      <formula>TRUE</formula>
    </cfRule>
  </conditionalFormatting>
  <conditionalFormatting sqref="P13:P20">
    <cfRule type="containsText" dxfId="4" priority="6" operator="containsText" text="pravda">
      <formula>NOT(ISERROR(SEARCH("pravda",P13)))</formula>
    </cfRule>
    <cfRule type="cellIs" dxfId="3" priority="7" operator="equal">
      <formula>"""pravda"""</formula>
    </cfRule>
    <cfRule type="cellIs" dxfId="2" priority="8" operator="equal">
      <formula>TRUE</formula>
    </cfRule>
  </conditionalFormatting>
  <conditionalFormatting sqref="G26">
    <cfRule type="cellIs" dxfId="1" priority="2" operator="equal">
      <formula>"PRAVDA"</formula>
    </cfRule>
  </conditionalFormatting>
  <conditionalFormatting sqref="E69">
    <cfRule type="cellIs" dxfId="0" priority="1" operator="equal">
      <formula>"PRAVDA"</formula>
    </cfRule>
  </conditionalFormatting>
  <pageMargins left="0.23622047244094491" right="0.23622047244094491" top="0.74803149606299213" bottom="0.74803149606299213" header="0.31496062992125984" footer="0.31496062992125984"/>
  <pageSetup paperSize="8" scale="49" fitToHeight="0" orientation="landscape" cellComments="asDisplayed" r:id="rId1"/>
  <ignoredErrors>
    <ignoredError sqref="W48 T48 Q48 H48 N48 K48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Tab. f) dle MPIN</vt:lpstr>
      <vt:lpstr>Kontrolní tab. fin. plánů SCLLD</vt:lpstr>
      <vt:lpstr>'Kontrolní tab. fin. plánů SCLLD'!Oblast_tisku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Špačková</dc:creator>
  <cp:lastModifiedBy>Bílý Pavel</cp:lastModifiedBy>
  <cp:lastPrinted>2019-12-03T14:21:36Z</cp:lastPrinted>
  <dcterms:created xsi:type="dcterms:W3CDTF">2016-01-20T12:45:50Z</dcterms:created>
  <dcterms:modified xsi:type="dcterms:W3CDTF">2020-07-10T08:05:32Z</dcterms:modified>
</cp:coreProperties>
</file>